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4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'5'!$A$1:$D$48</definedName>
    <definedName name="_xlnm.Print_Area" localSheetId="2">'6'!$A$1:$F$92</definedName>
  </definedNames>
  <calcPr fullCalcOnLoad="1"/>
</workbook>
</file>

<file path=xl/sharedStrings.xml><?xml version="1.0" encoding="utf-8"?>
<sst xmlns="http://schemas.openxmlformats.org/spreadsheetml/2006/main" count="904" uniqueCount="199">
  <si>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</si>
  <si>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</si>
  <si>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</si>
  <si>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</si>
  <si>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</si>
  <si>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</si>
  <si>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</si>
  <si>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</si>
  <si>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</si>
  <si>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</si>
  <si>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</si>
  <si>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</si>
  <si>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</si>
  <si>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</si>
  <si>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</si>
  <si>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</si>
  <si>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</si>
  <si>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</si>
  <si>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</si>
  <si>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</si>
  <si>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</si>
  <si>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</si>
  <si>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</si>
  <si>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</si>
  <si>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</si>
  <si>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</si>
  <si>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</si>
  <si>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</si>
  <si>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</si>
  <si>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</si>
  <si>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</si>
  <si>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</si>
  <si>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</si>
  <si>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</si>
  <si>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</si>
  <si>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</si>
  <si>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</si>
  <si>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</si>
  <si>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</si>
  <si>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</si>
  <si>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</si>
  <si>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</si>
  <si>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</si>
  <si>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</si>
  <si>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</si>
  <si>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</si>
  <si>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</si>
  <si>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</si>
  <si>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</si>
  <si>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</si>
  <si>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</si>
  <si>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</si>
  <si>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</si>
  <si>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</si>
  <si>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</si>
  <si>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</si>
  <si>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</si>
  <si>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</si>
  <si>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</si>
  <si>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</si>
  <si>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</si>
  <si>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</si>
  <si>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</si>
  <si>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</si>
  <si>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</si>
  <si>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</si>
  <si>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</si>
  <si>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</si>
  <si>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</si>
  <si>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</si>
  <si>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</si>
  <si>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</si>
  <si>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</si>
  <si>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</si>
  <si>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</si>
  <si>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</si>
  <si>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</si>
  <si>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</si>
  <si>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</si>
  <si>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</si>
  <si>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</si>
  <si>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</si>
  <si>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</si>
  <si>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</si>
  <si>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</si>
  <si>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</si>
  <si>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</si>
  <si>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</si>
  <si>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</si>
  <si>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</si>
  <si>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</si>
  <si>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</si>
  <si>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</si>
  <si>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</si>
  <si>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</si>
  <si>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</si>
  <si>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</si>
  <si>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</si>
  <si>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</si>
  <si>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</si>
  <si>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</si>
  <si>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</si>
  <si>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</si>
  <si>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</si>
  <si>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</si>
  <si>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</si>
  <si>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</si>
  <si>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</si>
  <si>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</si>
  <si>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</si>
  <si>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</si>
  <si>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</si>
  <si>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</si>
  <si>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</si>
  <si>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</si>
  <si>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</si>
  <si>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</si>
  <si>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</si>
  <si>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Приложение  2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</si>
  <si>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</si>
  <si>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</si>
  <si>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</si>
  <si>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</si>
  <si>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</si>
  <si>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</si>
  <si>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</si>
  <si>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</si>
  <si>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</si>
  <si>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</si>
  <si>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</si>
  <si>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</si>
  <si>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</si>
  <si>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</si>
  <si>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</si>
  <si>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</si>
  <si>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</si>
  <si>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</si>
  <si>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</si>
  <si>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</si>
  <si>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</si>
  <si>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</si>
  <si>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</si>
  <si>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</si>
  <si>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</si>
  <si>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</si>
  <si>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</si>
  <si>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</si>
  <si>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</si>
  <si>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</si>
  <si>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</si>
  <si>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</si>
  <si>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</si>
  <si>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</si>
  <si>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</si>
  <si>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</si>
  <si>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</si>
  <si>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</si>
  <si>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</si>
  <si>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</si>
  <si>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</si>
  <si>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</si>
  <si>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</si>
  <si>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</si>
  <si>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 xml:space="preserve">Объемы доходов бюджета Крыловского сельского поселения на  2022 год </t>
  </si>
  <si>
    <t>бюджетных ассигнований из бюджета Крыловского сельского поселения на 2022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</si>
  <si>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</si>
  <si>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</si>
  <si>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</si>
  <si>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9990010062</t>
  </si>
  <si>
    <t>9990010051</t>
  </si>
  <si>
    <t xml:space="preserve">бюджетных ассигнований из бюджета Крыловского сельского поселения на 2022 год  в ведомственной структуре расходов местного бюджета </t>
  </si>
  <si>
    <t>Распределение бюджетных ассигнований из бюджета Крыловского сельского поселения на 2022 год по муниципальным программам Крыловского сельского поселения и непрограммным направлениям деятельности</t>
  </si>
  <si>
    <t>Национальная безопасность и правоохранительная деятельность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</si>
  <si>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</si>
  <si>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</si>
  <si>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</si>
  <si>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</si>
  <si>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2022год»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</si>
  <si>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</si>
  <si>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</si>
  <si>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</si>
  <si>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</si>
  <si>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</si>
  <si>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</si>
  <si>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</si>
  <si>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</si>
  <si>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Общий объем на 2022 год</t>
  </si>
  <si>
    <t>Источники внутреннего финансирования дефицита бюджета Крыловского сельского поселения на 2022 год</t>
  </si>
  <si>
    <t>в том числе дотации за счет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</si>
  <si>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</si>
  <si>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Приложение  3</t>
  </si>
  <si>
    <t xml:space="preserve">   Приложение  4</t>
  </si>
  <si>
    <t xml:space="preserve">     Приложение  5</t>
  </si>
  <si>
    <t>07</t>
  </si>
  <si>
    <t>9999010080</t>
  </si>
  <si>
    <t xml:space="preserve">в том числе прочие межбюджетные трансферты на проведение выборов </t>
  </si>
  <si>
    <t>к решению муниципального комитета</t>
  </si>
  <si>
    <t xml:space="preserve">от 30.09.2022г. №106 </t>
  </si>
  <si>
    <t>от 30.09.2022г. №106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</si>
</sst>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196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197</v>
      </c>
    </row>
    <row r="6" spans="1:3" ht="15.75">
      <c r="A6" s="13"/>
      <c r="B6" s="13"/>
      <c r="C6" s="4"/>
    </row>
    <row r="7" spans="1:3" ht="42" customHeight="1">
      <c r="A7" s="80" t="s">
        <v>187</v>
      </c>
      <c r="B7" s="80"/>
      <c r="C7" s="80"/>
    </row>
    <row r="8" spans="1:3" ht="15">
      <c r="A8" s="13"/>
      <c r="B8" s="13"/>
      <c r="C8" s="13"/>
    </row>
    <row r="9" spans="1:3" ht="52.5" customHeight="1">
      <c r="A9" s="18" t="s">
        <v>48</v>
      </c>
      <c r="B9" s="18" t="s">
        <v>12</v>
      </c>
      <c r="C9" s="18" t="s">
        <v>186</v>
      </c>
    </row>
    <row r="10" spans="1:3" ht="35.25" customHeight="1">
      <c r="A10" s="18" t="s">
        <v>179</v>
      </c>
      <c r="B10" s="73" t="s">
        <v>180</v>
      </c>
      <c r="C10" s="74">
        <f>C12</f>
        <v>879574.54</v>
      </c>
    </row>
    <row r="11" spans="1:3" ht="34.5" customHeight="1">
      <c r="A11" s="18" t="s">
        <v>181</v>
      </c>
      <c r="B11" s="73" t="s">
        <v>182</v>
      </c>
      <c r="C11" s="74">
        <v>0</v>
      </c>
    </row>
    <row r="12" spans="1:3" ht="39.75" customHeight="1">
      <c r="A12" s="18" t="s">
        <v>183</v>
      </c>
      <c r="B12" s="73" t="s">
        <v>184</v>
      </c>
      <c r="C12" s="74">
        <v>879574.54</v>
      </c>
    </row>
    <row r="13" spans="1:3" ht="31.5" customHeight="1">
      <c r="A13" s="18"/>
      <c r="B13" s="75" t="s">
        <v>185</v>
      </c>
      <c r="C13" s="76">
        <f>C10</f>
        <v>879574.54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8"/>
  <sheetViews>
    <sheetView view="pageBreakPreview" zoomScaleSheetLayoutView="100" zoomScalePageLayoutView="0" workbookViewId="0" topLeftCell="A1">
      <pane xSplit="1" ySplit="9" topLeftCell="B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" sqref="C5:D5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3" t="s">
        <v>118</v>
      </c>
      <c r="D1" s="83"/>
    </row>
    <row r="2" spans="1:4" ht="15.75">
      <c r="A2" s="25"/>
      <c r="B2" s="25"/>
      <c r="C2" s="83" t="s">
        <v>196</v>
      </c>
      <c r="D2" s="83"/>
    </row>
    <row r="3" spans="1:4" ht="15.75">
      <c r="A3" s="25"/>
      <c r="B3" s="25"/>
      <c r="C3" s="83" t="s">
        <v>9</v>
      </c>
      <c r="D3" s="83"/>
    </row>
    <row r="4" spans="1:4" ht="15.75">
      <c r="A4" s="25"/>
      <c r="B4" s="25"/>
      <c r="C4" s="83" t="s">
        <v>10</v>
      </c>
      <c r="D4" s="83"/>
    </row>
    <row r="5" spans="1:4" ht="13.5" customHeight="1">
      <c r="A5" s="25"/>
      <c r="B5" s="25"/>
      <c r="C5" s="83" t="s">
        <v>198</v>
      </c>
      <c r="D5" s="103"/>
    </row>
    <row r="6" spans="1:4" ht="30" customHeight="1">
      <c r="A6" s="92" t="s">
        <v>163</v>
      </c>
      <c r="B6" s="92"/>
      <c r="C6" s="92"/>
      <c r="D6" s="92"/>
    </row>
    <row r="7" spans="1:4" ht="15" customHeight="1">
      <c r="A7" s="26"/>
      <c r="B7" s="99"/>
      <c r="C7" s="99"/>
      <c r="D7" s="64" t="s">
        <v>140</v>
      </c>
    </row>
    <row r="8" spans="1:4" ht="15" customHeight="1">
      <c r="A8" s="93" t="s">
        <v>48</v>
      </c>
      <c r="B8" s="95" t="s">
        <v>12</v>
      </c>
      <c r="C8" s="96"/>
      <c r="D8" s="100" t="s">
        <v>125</v>
      </c>
    </row>
    <row r="9" spans="1:4" ht="31.5" customHeight="1">
      <c r="A9" s="94"/>
      <c r="B9" s="97"/>
      <c r="C9" s="98"/>
      <c r="D9" s="100"/>
    </row>
    <row r="10" spans="1:4" ht="18.75" customHeight="1">
      <c r="A10" s="32" t="s">
        <v>61</v>
      </c>
      <c r="B10" s="101" t="s">
        <v>62</v>
      </c>
      <c r="C10" s="102"/>
      <c r="D10" s="59">
        <f>D11+D13+D19</f>
        <v>496100</v>
      </c>
    </row>
    <row r="11" spans="1:4" ht="15" customHeight="1">
      <c r="A11" s="28" t="s">
        <v>63</v>
      </c>
      <c r="B11" s="84" t="s">
        <v>64</v>
      </c>
      <c r="C11" s="85"/>
      <c r="D11" s="60">
        <f>SUM(D12)</f>
        <v>91000</v>
      </c>
    </row>
    <row r="12" spans="1:4" ht="15" customHeight="1">
      <c r="A12" s="29" t="s">
        <v>25</v>
      </c>
      <c r="B12" s="86" t="s">
        <v>65</v>
      </c>
      <c r="C12" s="87"/>
      <c r="D12" s="61">
        <v>91000</v>
      </c>
    </row>
    <row r="13" spans="1:4" ht="15" customHeight="1">
      <c r="A13" s="30" t="s">
        <v>38</v>
      </c>
      <c r="B13" s="104" t="s">
        <v>39</v>
      </c>
      <c r="C13" s="85"/>
      <c r="D13" s="60">
        <f>D14+D16</f>
        <v>402000</v>
      </c>
    </row>
    <row r="14" spans="1:4" ht="15" customHeight="1">
      <c r="A14" s="31" t="s">
        <v>40</v>
      </c>
      <c r="B14" s="86" t="s">
        <v>41</v>
      </c>
      <c r="C14" s="87"/>
      <c r="D14" s="61">
        <f>D15</f>
        <v>12000</v>
      </c>
    </row>
    <row r="15" spans="1:4" ht="51" customHeight="1">
      <c r="A15" s="27" t="s">
        <v>37</v>
      </c>
      <c r="B15" s="86" t="s">
        <v>97</v>
      </c>
      <c r="C15" s="87"/>
      <c r="D15" s="61">
        <v>12000</v>
      </c>
    </row>
    <row r="16" spans="1:4" ht="15" customHeight="1">
      <c r="A16" s="27" t="s">
        <v>42</v>
      </c>
      <c r="B16" s="86" t="s">
        <v>43</v>
      </c>
      <c r="C16" s="87"/>
      <c r="D16" s="61">
        <f>D17+D18</f>
        <v>390000</v>
      </c>
    </row>
    <row r="17" spans="1:4" ht="47.25" customHeight="1">
      <c r="A17" s="27" t="s">
        <v>94</v>
      </c>
      <c r="B17" s="86" t="s">
        <v>93</v>
      </c>
      <c r="C17" s="87"/>
      <c r="D17" s="61">
        <v>180000</v>
      </c>
    </row>
    <row r="18" spans="1:4" ht="54" customHeight="1">
      <c r="A18" s="27" t="s">
        <v>95</v>
      </c>
      <c r="B18" s="86" t="s">
        <v>96</v>
      </c>
      <c r="C18" s="87"/>
      <c r="D18" s="61">
        <v>210000</v>
      </c>
    </row>
    <row r="19" spans="1:4" ht="15" customHeight="1">
      <c r="A19" s="28" t="s">
        <v>66</v>
      </c>
      <c r="B19" s="84" t="s">
        <v>67</v>
      </c>
      <c r="C19" s="85"/>
      <c r="D19" s="60">
        <f>SUM(D20:D21)</f>
        <v>3100</v>
      </c>
    </row>
    <row r="20" spans="1:4" ht="92.25" customHeight="1">
      <c r="A20" s="27" t="s">
        <v>35</v>
      </c>
      <c r="B20" s="86" t="s">
        <v>11</v>
      </c>
      <c r="C20" s="87"/>
      <c r="D20" s="61">
        <v>3100</v>
      </c>
    </row>
    <row r="21" spans="1:4" ht="13.5" customHeight="1" hidden="1">
      <c r="A21" s="27"/>
      <c r="B21" s="86"/>
      <c r="C21" s="87"/>
      <c r="D21" s="61"/>
    </row>
    <row r="22" spans="1:4" ht="21" customHeight="1" hidden="1">
      <c r="A22" s="28" t="s">
        <v>7</v>
      </c>
      <c r="B22" s="86" t="s">
        <v>8</v>
      </c>
      <c r="C22" s="87"/>
      <c r="D22" s="60"/>
    </row>
    <row r="23" spans="1:4" ht="18" customHeight="1">
      <c r="A23" s="28" t="s">
        <v>68</v>
      </c>
      <c r="B23" s="84" t="s">
        <v>69</v>
      </c>
      <c r="C23" s="85"/>
      <c r="D23" s="60">
        <f>D24</f>
        <v>6968927</v>
      </c>
    </row>
    <row r="24" spans="1:4" ht="30" customHeight="1">
      <c r="A24" s="27" t="s">
        <v>70</v>
      </c>
      <c r="B24" s="86" t="s">
        <v>154</v>
      </c>
      <c r="C24" s="87"/>
      <c r="D24" s="60">
        <f>D25+D34+D41</f>
        <v>6968927</v>
      </c>
    </row>
    <row r="25" spans="1:4" ht="33" customHeight="1">
      <c r="A25" s="28" t="s">
        <v>153</v>
      </c>
      <c r="B25" s="84" t="s">
        <v>129</v>
      </c>
      <c r="C25" s="85"/>
      <c r="D25" s="60">
        <f>D27</f>
        <v>2675780</v>
      </c>
    </row>
    <row r="26" spans="1:4" ht="36.75" customHeight="1" hidden="1">
      <c r="A26" s="27" t="s">
        <v>71</v>
      </c>
      <c r="B26" s="86" t="s">
        <v>72</v>
      </c>
      <c r="C26" s="87"/>
      <c r="D26" s="61"/>
    </row>
    <row r="27" spans="1:4" ht="30" customHeight="1">
      <c r="A27" s="10" t="s">
        <v>149</v>
      </c>
      <c r="B27" s="86" t="s">
        <v>141</v>
      </c>
      <c r="C27" s="87"/>
      <c r="D27" s="61">
        <f>D32+D33</f>
        <v>2675780</v>
      </c>
    </row>
    <row r="28" spans="1:4" s="2" customFormat="1" ht="33" customHeight="1" hidden="1">
      <c r="A28" s="28" t="s">
        <v>50</v>
      </c>
      <c r="B28" s="84" t="s">
        <v>51</v>
      </c>
      <c r="C28" s="85"/>
      <c r="D28" s="60"/>
    </row>
    <row r="29" spans="1:4" ht="31.5" customHeight="1" hidden="1">
      <c r="A29" s="27" t="s">
        <v>49</v>
      </c>
      <c r="B29" s="86" t="s">
        <v>52</v>
      </c>
      <c r="C29" s="87"/>
      <c r="D29" s="61"/>
    </row>
    <row r="30" spans="1:4" ht="57" customHeight="1" hidden="1">
      <c r="A30" s="27" t="s">
        <v>49</v>
      </c>
      <c r="B30" s="86" t="s">
        <v>22</v>
      </c>
      <c r="C30" s="87"/>
      <c r="D30" s="61"/>
    </row>
    <row r="31" spans="1:4" ht="30" customHeight="1" hidden="1">
      <c r="A31" s="27" t="s">
        <v>46</v>
      </c>
      <c r="B31" s="86" t="s">
        <v>47</v>
      </c>
      <c r="C31" s="87"/>
      <c r="D31" s="61"/>
    </row>
    <row r="32" spans="1:4" ht="30" customHeight="1">
      <c r="A32" s="27"/>
      <c r="B32" s="86" t="s">
        <v>143</v>
      </c>
      <c r="C32" s="89"/>
      <c r="D32" s="61">
        <v>437750</v>
      </c>
    </row>
    <row r="33" spans="1:4" ht="30" customHeight="1">
      <c r="A33" s="27"/>
      <c r="B33" s="86" t="s">
        <v>188</v>
      </c>
      <c r="C33" s="89"/>
      <c r="D33" s="61">
        <v>2238030</v>
      </c>
    </row>
    <row r="34" spans="1:4" ht="33" customHeight="1">
      <c r="A34" s="28" t="s">
        <v>152</v>
      </c>
      <c r="B34" s="84" t="s">
        <v>130</v>
      </c>
      <c r="C34" s="85"/>
      <c r="D34" s="60">
        <f>D35</f>
        <v>172957</v>
      </c>
    </row>
    <row r="35" spans="1:4" ht="50.25" customHeight="1">
      <c r="A35" s="10" t="s">
        <v>150</v>
      </c>
      <c r="B35" s="86" t="s">
        <v>98</v>
      </c>
      <c r="C35" s="87"/>
      <c r="D35" s="61">
        <v>172957</v>
      </c>
    </row>
    <row r="36" spans="1:4" ht="105.75" customHeight="1" hidden="1">
      <c r="A36" s="27" t="s">
        <v>3</v>
      </c>
      <c r="B36" s="86" t="s">
        <v>6</v>
      </c>
      <c r="C36" s="87"/>
      <c r="D36" s="61"/>
    </row>
    <row r="37" spans="1:4" ht="80.25" customHeight="1" hidden="1">
      <c r="A37" s="27" t="s">
        <v>73</v>
      </c>
      <c r="B37" s="86" t="s">
        <v>60</v>
      </c>
      <c r="C37" s="87"/>
      <c r="D37" s="61"/>
    </row>
    <row r="38" spans="1:4" ht="20.25" customHeight="1" hidden="1">
      <c r="A38" s="28" t="s">
        <v>74</v>
      </c>
      <c r="B38" s="84" t="s">
        <v>75</v>
      </c>
      <c r="C38" s="85"/>
      <c r="D38" s="60"/>
    </row>
    <row r="39" spans="1:4" ht="78" customHeight="1" hidden="1">
      <c r="A39" s="27" t="s">
        <v>76</v>
      </c>
      <c r="B39" s="86" t="s">
        <v>77</v>
      </c>
      <c r="C39" s="87"/>
      <c r="D39" s="61"/>
    </row>
    <row r="40" spans="1:4" ht="66" customHeight="1" hidden="1">
      <c r="A40" s="27" t="s">
        <v>0</v>
      </c>
      <c r="B40" s="86" t="s">
        <v>1</v>
      </c>
      <c r="C40" s="87"/>
      <c r="D40" s="61"/>
    </row>
    <row r="41" spans="1:4" ht="27.75" customHeight="1">
      <c r="A41" s="58" t="s">
        <v>116</v>
      </c>
      <c r="B41" s="90" t="s">
        <v>75</v>
      </c>
      <c r="C41" s="91"/>
      <c r="D41" s="62">
        <f>D42</f>
        <v>4120190</v>
      </c>
    </row>
    <row r="42" spans="1:4" ht="37.5" customHeight="1">
      <c r="A42" s="10" t="s">
        <v>151</v>
      </c>
      <c r="B42" s="81" t="s">
        <v>142</v>
      </c>
      <c r="C42" s="88"/>
      <c r="D42" s="61">
        <f>D43+D44+D45+D47+D46</f>
        <v>4120190</v>
      </c>
    </row>
    <row r="43" spans="1:4" ht="52.5" customHeight="1">
      <c r="A43" s="10"/>
      <c r="B43" s="81" t="s">
        <v>144</v>
      </c>
      <c r="C43" s="82"/>
      <c r="D43" s="61">
        <v>2450000</v>
      </c>
    </row>
    <row r="44" spans="1:4" ht="45" customHeight="1">
      <c r="A44" s="10"/>
      <c r="B44" s="81" t="s">
        <v>145</v>
      </c>
      <c r="C44" s="82"/>
      <c r="D44" s="61">
        <v>370000</v>
      </c>
    </row>
    <row r="45" spans="1:4" ht="55.5" customHeight="1">
      <c r="A45" s="10"/>
      <c r="B45" s="81" t="s">
        <v>158</v>
      </c>
      <c r="C45" s="82"/>
      <c r="D45" s="61">
        <v>530000</v>
      </c>
    </row>
    <row r="46" spans="1:4" ht="55.5" customHeight="1">
      <c r="A46" s="10"/>
      <c r="B46" s="81"/>
      <c r="C46" s="82"/>
      <c r="D46" s="61">
        <v>10300</v>
      </c>
    </row>
    <row r="47" spans="1:4" ht="42" customHeight="1">
      <c r="A47" s="10"/>
      <c r="B47" s="81" t="s">
        <v>195</v>
      </c>
      <c r="C47" s="82"/>
      <c r="D47" s="61">
        <v>759890</v>
      </c>
    </row>
    <row r="48" spans="1:4" ht="18.75" customHeight="1">
      <c r="A48" s="27"/>
      <c r="B48" s="84" t="s">
        <v>78</v>
      </c>
      <c r="C48" s="85"/>
      <c r="D48" s="60">
        <f>D23+D10</f>
        <v>7465027</v>
      </c>
    </row>
  </sheetData>
  <sheetProtection/>
  <mergeCells count="49">
    <mergeCell ref="B13:C13"/>
    <mergeCell ref="B17:C17"/>
    <mergeCell ref="B18:C18"/>
    <mergeCell ref="B14:C14"/>
    <mergeCell ref="B19:C19"/>
    <mergeCell ref="B10:C10"/>
    <mergeCell ref="B11:C11"/>
    <mergeCell ref="B15:C15"/>
    <mergeCell ref="B47:C47"/>
    <mergeCell ref="C5:D5"/>
    <mergeCell ref="B44:C44"/>
    <mergeCell ref="B43:C43"/>
    <mergeCell ref="B16:C16"/>
    <mergeCell ref="B12:C12"/>
    <mergeCell ref="B33:C33"/>
    <mergeCell ref="B39:C39"/>
    <mergeCell ref="B22:C22"/>
    <mergeCell ref="B23:C23"/>
    <mergeCell ref="A6:D6"/>
    <mergeCell ref="A8:A9"/>
    <mergeCell ref="B8:C9"/>
    <mergeCell ref="B7:C7"/>
    <mergeCell ref="D8:D9"/>
    <mergeCell ref="B20:C20"/>
    <mergeCell ref="B29:C29"/>
    <mergeCell ref="B31:C31"/>
    <mergeCell ref="B30:C30"/>
    <mergeCell ref="B32:C32"/>
    <mergeCell ref="B21:C21"/>
    <mergeCell ref="B24:C24"/>
    <mergeCell ref="B25:C25"/>
    <mergeCell ref="B26:C26"/>
    <mergeCell ref="B48:C48"/>
    <mergeCell ref="B38:C38"/>
    <mergeCell ref="B36:C36"/>
    <mergeCell ref="B37:C37"/>
    <mergeCell ref="B40:C40"/>
    <mergeCell ref="B42:C42"/>
    <mergeCell ref="B41:C41"/>
    <mergeCell ref="B46:C46"/>
    <mergeCell ref="B45:C45"/>
    <mergeCell ref="C1:D1"/>
    <mergeCell ref="C4:D4"/>
    <mergeCell ref="C3:D3"/>
    <mergeCell ref="C2:D2"/>
    <mergeCell ref="B27:C27"/>
    <mergeCell ref="B34:C34"/>
    <mergeCell ref="B35:C35"/>
    <mergeCell ref="B28:C28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72"/>
  <sheetViews>
    <sheetView view="pageBreakPreview" zoomScaleSheetLayoutView="100" zoomScalePageLayoutView="0" workbookViewId="0" topLeftCell="A2">
      <selection activeCell="E5" sqref="E5:F5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10" t="s">
        <v>190</v>
      </c>
      <c r="C1" s="110"/>
      <c r="D1" s="110"/>
      <c r="E1" s="110"/>
      <c r="F1" s="110"/>
    </row>
    <row r="2" spans="1:6" ht="15" customHeight="1">
      <c r="A2" s="23"/>
      <c r="B2" s="112" t="s">
        <v>196</v>
      </c>
      <c r="C2" s="112"/>
      <c r="D2" s="112"/>
      <c r="E2" s="112"/>
      <c r="F2" s="112"/>
    </row>
    <row r="3" spans="1:6" ht="15" customHeight="1">
      <c r="A3" s="23"/>
      <c r="B3" s="112" t="s">
        <v>9</v>
      </c>
      <c r="C3" s="112"/>
      <c r="D3" s="112"/>
      <c r="E3" s="112"/>
      <c r="F3" s="112"/>
    </row>
    <row r="4" spans="1:6" ht="15">
      <c r="A4" s="23"/>
      <c r="B4" s="112" t="s">
        <v>10</v>
      </c>
      <c r="C4" s="112"/>
      <c r="D4" s="112"/>
      <c r="E4" s="112"/>
      <c r="F4" s="112"/>
    </row>
    <row r="5" spans="1:6" ht="15">
      <c r="A5" s="23"/>
      <c r="B5" s="53"/>
      <c r="C5" s="54"/>
      <c r="D5" s="54"/>
      <c r="E5" s="111" t="s">
        <v>198</v>
      </c>
      <c r="F5" s="111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5" t="s">
        <v>27</v>
      </c>
      <c r="B7" s="105"/>
      <c r="C7" s="105"/>
      <c r="D7" s="105"/>
      <c r="E7" s="105"/>
      <c r="F7" s="105"/>
    </row>
    <row r="8" spans="1:6" ht="47.25" customHeight="1">
      <c r="A8" s="105" t="s">
        <v>164</v>
      </c>
      <c r="B8" s="105"/>
      <c r="C8" s="105"/>
      <c r="D8" s="105"/>
      <c r="E8" s="105"/>
      <c r="F8" s="105"/>
    </row>
    <row r="9" spans="1:6" ht="15">
      <c r="A9" s="33"/>
      <c r="B9" s="33"/>
      <c r="C9" s="34"/>
      <c r="D9" s="34"/>
      <c r="E9" s="34"/>
      <c r="F9" s="71" t="s">
        <v>140</v>
      </c>
    </row>
    <row r="10" spans="1:6" ht="35.25" customHeight="1">
      <c r="A10" s="106"/>
      <c r="B10" s="107" t="s">
        <v>100</v>
      </c>
      <c r="C10" s="109" t="s">
        <v>99</v>
      </c>
      <c r="D10" s="109" t="s">
        <v>14</v>
      </c>
      <c r="E10" s="109" t="s">
        <v>15</v>
      </c>
      <c r="F10" s="107" t="s">
        <v>126</v>
      </c>
    </row>
    <row r="11" spans="1:6" ht="51.75" customHeight="1">
      <c r="A11" s="106"/>
      <c r="B11" s="108"/>
      <c r="C11" s="109"/>
      <c r="D11" s="109"/>
      <c r="E11" s="109"/>
      <c r="F11" s="108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2787890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821000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821000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821000</v>
      </c>
    </row>
    <row r="17" spans="1:6" s="3" customFormat="1" ht="32.25" customHeight="1">
      <c r="A17" s="39" t="s">
        <v>139</v>
      </c>
      <c r="B17" s="16" t="s">
        <v>102</v>
      </c>
      <c r="C17" s="16" t="s">
        <v>103</v>
      </c>
      <c r="D17" s="16" t="s">
        <v>138</v>
      </c>
      <c r="E17" s="16" t="s">
        <v>28</v>
      </c>
      <c r="F17" s="35">
        <f t="shared" si="0"/>
        <v>821000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134</v>
      </c>
      <c r="E18" s="16" t="s">
        <v>28</v>
      </c>
      <c r="F18" s="35">
        <f t="shared" si="0"/>
        <v>821000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134</v>
      </c>
      <c r="E19" s="16" t="s">
        <v>36</v>
      </c>
      <c r="F19" s="35">
        <f t="shared" si="0"/>
        <v>821000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134</v>
      </c>
      <c r="E20" s="16" t="s">
        <v>80</v>
      </c>
      <c r="F20" s="35">
        <v>821000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1207000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1207000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1207000</v>
      </c>
    </row>
    <row r="24" spans="1:6" s="3" customFormat="1" ht="34.5" customHeight="1">
      <c r="A24" s="39" t="s">
        <v>139</v>
      </c>
      <c r="B24" s="16" t="s">
        <v>102</v>
      </c>
      <c r="C24" s="16" t="s">
        <v>104</v>
      </c>
      <c r="D24" s="16" t="s">
        <v>138</v>
      </c>
      <c r="E24" s="16" t="s">
        <v>28</v>
      </c>
      <c r="F24" s="44">
        <f>F25</f>
        <v>1207000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135</v>
      </c>
      <c r="E25" s="16" t="s">
        <v>28</v>
      </c>
      <c r="F25" s="35">
        <f>F26+F35+F37</f>
        <v>1207000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135</v>
      </c>
      <c r="E26" s="16" t="s">
        <v>36</v>
      </c>
      <c r="F26" s="35">
        <f>F27</f>
        <v>1005000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135</v>
      </c>
      <c r="E27" s="16" t="s">
        <v>80</v>
      </c>
      <c r="F27" s="35">
        <v>1005000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135</v>
      </c>
      <c r="E35" s="16" t="s">
        <v>83</v>
      </c>
      <c r="F35" s="35">
        <f>F36</f>
        <v>199000</v>
      </c>
    </row>
    <row r="36" spans="1:6" ht="39" customHeight="1">
      <c r="A36" s="39" t="s">
        <v>85</v>
      </c>
      <c r="B36" s="16" t="s">
        <v>102</v>
      </c>
      <c r="C36" s="16" t="s">
        <v>104</v>
      </c>
      <c r="D36" s="16" t="s">
        <v>135</v>
      </c>
      <c r="E36" s="16" t="s">
        <v>84</v>
      </c>
      <c r="F36" s="35">
        <v>199000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135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135</v>
      </c>
      <c r="E38" s="16" t="s">
        <v>87</v>
      </c>
      <c r="F38" s="35">
        <v>3000</v>
      </c>
    </row>
    <row r="39" spans="1:6" ht="40.5" customHeight="1">
      <c r="A39" s="77" t="s">
        <v>57</v>
      </c>
      <c r="B39" s="78" t="s">
        <v>102</v>
      </c>
      <c r="C39" s="20" t="s">
        <v>193</v>
      </c>
      <c r="D39" s="20" t="s">
        <v>108</v>
      </c>
      <c r="E39" s="20" t="s">
        <v>28</v>
      </c>
      <c r="F39" s="38">
        <f aca="true" t="shared" si="1" ref="F39:F44">F40</f>
        <v>759890</v>
      </c>
    </row>
    <row r="40" spans="1:6" ht="43.5" customHeight="1">
      <c r="A40" s="46" t="s">
        <v>90</v>
      </c>
      <c r="B40" s="55" t="s">
        <v>102</v>
      </c>
      <c r="C40" s="16" t="s">
        <v>193</v>
      </c>
      <c r="D40" s="16" t="s">
        <v>107</v>
      </c>
      <c r="E40" s="16" t="s">
        <v>28</v>
      </c>
      <c r="F40" s="35">
        <f t="shared" si="1"/>
        <v>759890</v>
      </c>
    </row>
    <row r="41" spans="1:6" ht="42.75" customHeight="1">
      <c r="A41" s="39" t="s">
        <v>91</v>
      </c>
      <c r="B41" s="55" t="s">
        <v>102</v>
      </c>
      <c r="C41" s="16" t="s">
        <v>193</v>
      </c>
      <c r="D41" s="16" t="s">
        <v>109</v>
      </c>
      <c r="E41" s="43" t="s">
        <v>28</v>
      </c>
      <c r="F41" s="35">
        <f t="shared" si="1"/>
        <v>759890</v>
      </c>
    </row>
    <row r="42" spans="1:6" ht="38.25" customHeight="1">
      <c r="A42" s="39" t="s">
        <v>139</v>
      </c>
      <c r="B42" s="55" t="s">
        <v>102</v>
      </c>
      <c r="C42" s="16" t="s">
        <v>193</v>
      </c>
      <c r="D42" s="16" t="s">
        <v>138</v>
      </c>
      <c r="E42" s="16" t="s">
        <v>28</v>
      </c>
      <c r="F42" s="35">
        <f t="shared" si="1"/>
        <v>759890</v>
      </c>
    </row>
    <row r="43" spans="1:6" ht="40.5" customHeight="1">
      <c r="A43" s="46" t="s">
        <v>56</v>
      </c>
      <c r="B43" s="55" t="s">
        <v>102</v>
      </c>
      <c r="C43" s="16" t="s">
        <v>193</v>
      </c>
      <c r="D43" s="16" t="s">
        <v>194</v>
      </c>
      <c r="E43" s="16" t="s">
        <v>28</v>
      </c>
      <c r="F43" s="35">
        <f t="shared" si="1"/>
        <v>759890</v>
      </c>
    </row>
    <row r="44" spans="1:6" ht="41.25" customHeight="1">
      <c r="A44" s="39" t="s">
        <v>82</v>
      </c>
      <c r="B44" s="16" t="s">
        <v>102</v>
      </c>
      <c r="C44" s="16" t="s">
        <v>193</v>
      </c>
      <c r="D44" s="16" t="s">
        <v>194</v>
      </c>
      <c r="E44" s="16" t="s">
        <v>83</v>
      </c>
      <c r="F44" s="35">
        <f t="shared" si="1"/>
        <v>759890</v>
      </c>
    </row>
    <row r="45" spans="1:6" ht="51.75" customHeight="1">
      <c r="A45" s="39" t="s">
        <v>85</v>
      </c>
      <c r="B45" s="16" t="s">
        <v>102</v>
      </c>
      <c r="C45" s="16" t="s">
        <v>193</v>
      </c>
      <c r="D45" s="16" t="s">
        <v>194</v>
      </c>
      <c r="E45" s="16" t="s">
        <v>84</v>
      </c>
      <c r="F45" s="35">
        <v>759890</v>
      </c>
    </row>
    <row r="46" spans="1:6" s="11" customFormat="1" ht="15.75" customHeight="1">
      <c r="A46" s="40" t="s">
        <v>20</v>
      </c>
      <c r="B46" s="15" t="s">
        <v>103</v>
      </c>
      <c r="C46" s="15" t="s">
        <v>101</v>
      </c>
      <c r="D46" s="15" t="s">
        <v>108</v>
      </c>
      <c r="E46" s="15" t="s">
        <v>28</v>
      </c>
      <c r="F46" s="17">
        <f aca="true" t="shared" si="2" ref="F46:F52">F47</f>
        <v>172957</v>
      </c>
    </row>
    <row r="47" spans="1:6" s="11" customFormat="1" ht="24" customHeight="1">
      <c r="A47" s="19" t="s">
        <v>21</v>
      </c>
      <c r="B47" s="22" t="s">
        <v>103</v>
      </c>
      <c r="C47" s="22" t="s">
        <v>105</v>
      </c>
      <c r="D47" s="22" t="s">
        <v>108</v>
      </c>
      <c r="E47" s="22" t="s">
        <v>28</v>
      </c>
      <c r="F47" s="35">
        <f t="shared" si="2"/>
        <v>172957</v>
      </c>
    </row>
    <row r="48" spans="1:6" s="11" customFormat="1" ht="35.25" customHeight="1">
      <c r="A48" s="19" t="s">
        <v>90</v>
      </c>
      <c r="B48" s="22" t="s">
        <v>103</v>
      </c>
      <c r="C48" s="22" t="s">
        <v>105</v>
      </c>
      <c r="D48" s="47" t="s">
        <v>107</v>
      </c>
      <c r="E48" s="22" t="s">
        <v>28</v>
      </c>
      <c r="F48" s="35">
        <f t="shared" si="2"/>
        <v>172957</v>
      </c>
    </row>
    <row r="49" spans="1:6" s="11" customFormat="1" ht="38.25" customHeight="1">
      <c r="A49" s="19" t="s">
        <v>91</v>
      </c>
      <c r="B49" s="22" t="s">
        <v>103</v>
      </c>
      <c r="C49" s="22" t="s">
        <v>105</v>
      </c>
      <c r="D49" s="47" t="s">
        <v>109</v>
      </c>
      <c r="E49" s="22" t="s">
        <v>28</v>
      </c>
      <c r="F49" s="35">
        <f>F50</f>
        <v>172957</v>
      </c>
    </row>
    <row r="50" spans="1:6" s="11" customFormat="1" ht="38.25" customHeight="1">
      <c r="A50" s="19" t="s">
        <v>136</v>
      </c>
      <c r="B50" s="22" t="s">
        <v>103</v>
      </c>
      <c r="C50" s="22" t="s">
        <v>105</v>
      </c>
      <c r="D50" s="16" t="s">
        <v>137</v>
      </c>
      <c r="E50" s="22" t="s">
        <v>28</v>
      </c>
      <c r="F50" s="35">
        <f>F51</f>
        <v>172957</v>
      </c>
    </row>
    <row r="51" spans="1:6" s="3" customFormat="1" ht="54" customHeight="1">
      <c r="A51" s="39" t="s">
        <v>23</v>
      </c>
      <c r="B51" s="16" t="s">
        <v>103</v>
      </c>
      <c r="C51" s="22" t="s">
        <v>105</v>
      </c>
      <c r="D51" s="16" t="s">
        <v>110</v>
      </c>
      <c r="E51" s="16" t="s">
        <v>28</v>
      </c>
      <c r="F51" s="35">
        <f>F52+F54</f>
        <v>172957</v>
      </c>
    </row>
    <row r="52" spans="1:6" s="3" customFormat="1" ht="84.75" customHeight="1">
      <c r="A52" s="39" t="s">
        <v>79</v>
      </c>
      <c r="B52" s="16" t="s">
        <v>103</v>
      </c>
      <c r="C52" s="22" t="s">
        <v>105</v>
      </c>
      <c r="D52" s="16" t="s">
        <v>110</v>
      </c>
      <c r="E52" s="16" t="s">
        <v>36</v>
      </c>
      <c r="F52" s="35">
        <f t="shared" si="2"/>
        <v>170900</v>
      </c>
    </row>
    <row r="53" spans="1:6" s="3" customFormat="1" ht="36" customHeight="1">
      <c r="A53" s="39" t="s">
        <v>81</v>
      </c>
      <c r="B53" s="16" t="s">
        <v>103</v>
      </c>
      <c r="C53" s="22" t="s">
        <v>105</v>
      </c>
      <c r="D53" s="16" t="s">
        <v>110</v>
      </c>
      <c r="E53" s="16" t="s">
        <v>80</v>
      </c>
      <c r="F53" s="35">
        <v>170900</v>
      </c>
    </row>
    <row r="54" spans="1:6" s="3" customFormat="1" ht="36" customHeight="1">
      <c r="A54" s="39" t="s">
        <v>82</v>
      </c>
      <c r="B54" s="16" t="s">
        <v>103</v>
      </c>
      <c r="C54" s="22" t="s">
        <v>105</v>
      </c>
      <c r="D54" s="16" t="s">
        <v>110</v>
      </c>
      <c r="E54" s="16" t="s">
        <v>83</v>
      </c>
      <c r="F54" s="35">
        <f>F55</f>
        <v>2057</v>
      </c>
    </row>
    <row r="55" spans="1:6" s="3" customFormat="1" ht="36" customHeight="1">
      <c r="A55" s="39" t="s">
        <v>85</v>
      </c>
      <c r="B55" s="16" t="s">
        <v>103</v>
      </c>
      <c r="C55" s="22" t="s">
        <v>105</v>
      </c>
      <c r="D55" s="16" t="s">
        <v>110</v>
      </c>
      <c r="E55" s="16" t="s">
        <v>84</v>
      </c>
      <c r="F55" s="35">
        <v>2057</v>
      </c>
    </row>
    <row r="56" spans="1:6" s="3" customFormat="1" ht="36" customHeight="1">
      <c r="A56" s="40" t="s">
        <v>172</v>
      </c>
      <c r="B56" s="15" t="s">
        <v>105</v>
      </c>
      <c r="C56" s="15" t="s">
        <v>101</v>
      </c>
      <c r="D56" s="15" t="s">
        <v>108</v>
      </c>
      <c r="E56" s="15" t="s">
        <v>28</v>
      </c>
      <c r="F56" s="17">
        <f>F57</f>
        <v>200000</v>
      </c>
    </row>
    <row r="57" spans="1:6" s="3" customFormat="1" ht="57.75" customHeight="1">
      <c r="A57" s="39" t="s">
        <v>189</v>
      </c>
      <c r="B57" s="16" t="s">
        <v>105</v>
      </c>
      <c r="C57" s="16" t="s">
        <v>173</v>
      </c>
      <c r="D57" s="16" t="s">
        <v>108</v>
      </c>
      <c r="E57" s="16" t="s">
        <v>28</v>
      </c>
      <c r="F57" s="35">
        <f>F58</f>
        <v>200000</v>
      </c>
    </row>
    <row r="58" spans="1:6" s="3" customFormat="1" ht="87" customHeight="1">
      <c r="A58" s="39" t="s">
        <v>177</v>
      </c>
      <c r="B58" s="16" t="s">
        <v>105</v>
      </c>
      <c r="C58" s="16" t="s">
        <v>173</v>
      </c>
      <c r="D58" s="16" t="s">
        <v>174</v>
      </c>
      <c r="E58" s="16" t="s">
        <v>28</v>
      </c>
      <c r="F58" s="35">
        <f>F59</f>
        <v>200000</v>
      </c>
    </row>
    <row r="59" spans="1:6" s="3" customFormat="1" ht="36" customHeight="1">
      <c r="A59" s="39" t="s">
        <v>175</v>
      </c>
      <c r="B59" s="16" t="s">
        <v>105</v>
      </c>
      <c r="C59" s="16" t="s">
        <v>173</v>
      </c>
      <c r="D59" s="16" t="s">
        <v>176</v>
      </c>
      <c r="E59" s="16" t="s">
        <v>28</v>
      </c>
      <c r="F59" s="35">
        <f>F60</f>
        <v>200000</v>
      </c>
    </row>
    <row r="60" spans="1:6" s="3" customFormat="1" ht="36" customHeight="1">
      <c r="A60" s="39" t="s">
        <v>82</v>
      </c>
      <c r="B60" s="16" t="s">
        <v>105</v>
      </c>
      <c r="C60" s="16" t="s">
        <v>173</v>
      </c>
      <c r="D60" s="16" t="s">
        <v>176</v>
      </c>
      <c r="E60" s="16" t="s">
        <v>83</v>
      </c>
      <c r="F60" s="35">
        <f>F61</f>
        <v>200000</v>
      </c>
    </row>
    <row r="61" spans="1:6" s="3" customFormat="1" ht="36" customHeight="1">
      <c r="A61" s="39" t="s">
        <v>85</v>
      </c>
      <c r="B61" s="16" t="s">
        <v>105</v>
      </c>
      <c r="C61" s="16" t="s">
        <v>173</v>
      </c>
      <c r="D61" s="16" t="s">
        <v>176</v>
      </c>
      <c r="E61" s="16" t="s">
        <v>84</v>
      </c>
      <c r="F61" s="35">
        <v>200000</v>
      </c>
    </row>
    <row r="62" spans="1:6" s="3" customFormat="1" ht="20.25" customHeight="1">
      <c r="A62" s="21" t="s">
        <v>111</v>
      </c>
      <c r="B62" s="20" t="s">
        <v>104</v>
      </c>
      <c r="C62" s="20" t="s">
        <v>101</v>
      </c>
      <c r="D62" s="20" t="s">
        <v>108</v>
      </c>
      <c r="E62" s="20" t="s">
        <v>28</v>
      </c>
      <c r="F62" s="38">
        <f>F63</f>
        <v>3354522</v>
      </c>
    </row>
    <row r="63" spans="1:6" s="3" customFormat="1" ht="22.5" customHeight="1">
      <c r="A63" s="39" t="s">
        <v>112</v>
      </c>
      <c r="B63" s="16" t="s">
        <v>104</v>
      </c>
      <c r="C63" s="16" t="s">
        <v>113</v>
      </c>
      <c r="D63" s="16" t="s">
        <v>108</v>
      </c>
      <c r="E63" s="16" t="s">
        <v>28</v>
      </c>
      <c r="F63" s="35">
        <f>F64+F68+F72</f>
        <v>3354522</v>
      </c>
    </row>
    <row r="64" spans="1:6" s="3" customFormat="1" ht="98.25" customHeight="1">
      <c r="A64" s="39" t="s">
        <v>167</v>
      </c>
      <c r="B64" s="16" t="s">
        <v>104</v>
      </c>
      <c r="C64" s="16" t="s">
        <v>113</v>
      </c>
      <c r="D64" s="16" t="s">
        <v>131</v>
      </c>
      <c r="E64" s="16" t="s">
        <v>28</v>
      </c>
      <c r="F64" s="35">
        <f>F65</f>
        <v>2450752</v>
      </c>
    </row>
    <row r="65" spans="1:6" s="3" customFormat="1" ht="49.5" customHeight="1">
      <c r="A65" s="19" t="s">
        <v>132</v>
      </c>
      <c r="B65" s="16" t="s">
        <v>104</v>
      </c>
      <c r="C65" s="16" t="s">
        <v>113</v>
      </c>
      <c r="D65" s="47" t="s">
        <v>133</v>
      </c>
      <c r="E65" s="16" t="s">
        <v>28</v>
      </c>
      <c r="F65" s="35">
        <f>F66</f>
        <v>2450752</v>
      </c>
    </row>
    <row r="66" spans="1:6" s="3" customFormat="1" ht="34.5" customHeight="1">
      <c r="A66" s="39" t="s">
        <v>82</v>
      </c>
      <c r="B66" s="16" t="s">
        <v>104</v>
      </c>
      <c r="C66" s="16" t="s">
        <v>113</v>
      </c>
      <c r="D66" s="47" t="s">
        <v>133</v>
      </c>
      <c r="E66" s="16" t="s">
        <v>83</v>
      </c>
      <c r="F66" s="35">
        <f>F67</f>
        <v>2450752</v>
      </c>
    </row>
    <row r="67" spans="1:6" s="3" customFormat="1" ht="48" customHeight="1">
      <c r="A67" s="39" t="s">
        <v>85</v>
      </c>
      <c r="B67" s="16" t="s">
        <v>104</v>
      </c>
      <c r="C67" s="16" t="s">
        <v>113</v>
      </c>
      <c r="D67" s="47" t="s">
        <v>133</v>
      </c>
      <c r="E67" s="16" t="s">
        <v>84</v>
      </c>
      <c r="F67" s="35">
        <v>2450752</v>
      </c>
    </row>
    <row r="68" spans="1:6" s="3" customFormat="1" ht="84.75" customHeight="1">
      <c r="A68" s="39" t="s">
        <v>166</v>
      </c>
      <c r="B68" s="16" t="s">
        <v>104</v>
      </c>
      <c r="C68" s="16" t="s">
        <v>113</v>
      </c>
      <c r="D68" s="16" t="s">
        <v>146</v>
      </c>
      <c r="E68" s="16" t="s">
        <v>28</v>
      </c>
      <c r="F68" s="35">
        <f>F69</f>
        <v>370018</v>
      </c>
    </row>
    <row r="69" spans="1:6" s="3" customFormat="1" ht="67.5" customHeight="1">
      <c r="A69" s="19" t="s">
        <v>148</v>
      </c>
      <c r="B69" s="16" t="s">
        <v>104</v>
      </c>
      <c r="C69" s="16" t="s">
        <v>113</v>
      </c>
      <c r="D69" s="47" t="s">
        <v>147</v>
      </c>
      <c r="E69" s="16" t="s">
        <v>28</v>
      </c>
      <c r="F69" s="35">
        <f>F70</f>
        <v>370018</v>
      </c>
    </row>
    <row r="70" spans="1:6" s="3" customFormat="1" ht="48" customHeight="1">
      <c r="A70" s="39" t="s">
        <v>82</v>
      </c>
      <c r="B70" s="16" t="s">
        <v>104</v>
      </c>
      <c r="C70" s="16" t="s">
        <v>113</v>
      </c>
      <c r="D70" s="47" t="s">
        <v>147</v>
      </c>
      <c r="E70" s="16" t="s">
        <v>83</v>
      </c>
      <c r="F70" s="35">
        <f>F71</f>
        <v>370018</v>
      </c>
    </row>
    <row r="71" spans="1:6" s="3" customFormat="1" ht="48" customHeight="1">
      <c r="A71" s="39" t="s">
        <v>85</v>
      </c>
      <c r="B71" s="16" t="s">
        <v>104</v>
      </c>
      <c r="C71" s="16" t="s">
        <v>113</v>
      </c>
      <c r="D71" s="47" t="s">
        <v>147</v>
      </c>
      <c r="E71" s="16" t="s">
        <v>84</v>
      </c>
      <c r="F71" s="35">
        <v>370018</v>
      </c>
    </row>
    <row r="72" spans="1:6" s="3" customFormat="1" ht="80.25" customHeight="1">
      <c r="A72" s="39" t="s">
        <v>165</v>
      </c>
      <c r="B72" s="16" t="s">
        <v>104</v>
      </c>
      <c r="C72" s="16" t="s">
        <v>113</v>
      </c>
      <c r="D72" s="16" t="s">
        <v>160</v>
      </c>
      <c r="E72" s="16" t="s">
        <v>28</v>
      </c>
      <c r="F72" s="35">
        <f>F73</f>
        <v>533752</v>
      </c>
    </row>
    <row r="73" spans="1:6" s="3" customFormat="1" ht="63.75" customHeight="1">
      <c r="A73" s="19" t="s">
        <v>159</v>
      </c>
      <c r="B73" s="16" t="s">
        <v>104</v>
      </c>
      <c r="C73" s="16" t="s">
        <v>113</v>
      </c>
      <c r="D73" s="47" t="s">
        <v>161</v>
      </c>
      <c r="E73" s="16" t="s">
        <v>28</v>
      </c>
      <c r="F73" s="35">
        <f>F74</f>
        <v>533752</v>
      </c>
    </row>
    <row r="74" spans="1:6" s="3" customFormat="1" ht="48" customHeight="1">
      <c r="A74" s="39" t="s">
        <v>82</v>
      </c>
      <c r="B74" s="16" t="s">
        <v>104</v>
      </c>
      <c r="C74" s="16" t="s">
        <v>113</v>
      </c>
      <c r="D74" s="47" t="s">
        <v>161</v>
      </c>
      <c r="E74" s="16" t="s">
        <v>83</v>
      </c>
      <c r="F74" s="35">
        <f>F75</f>
        <v>533752</v>
      </c>
    </row>
    <row r="75" spans="1:6" s="3" customFormat="1" ht="48" customHeight="1">
      <c r="A75" s="39" t="s">
        <v>85</v>
      </c>
      <c r="B75" s="16" t="s">
        <v>104</v>
      </c>
      <c r="C75" s="16" t="s">
        <v>113</v>
      </c>
      <c r="D75" s="47" t="s">
        <v>161</v>
      </c>
      <c r="E75" s="16" t="s">
        <v>84</v>
      </c>
      <c r="F75" s="35">
        <v>533752</v>
      </c>
    </row>
    <row r="76" spans="1:6" ht="17.25" customHeight="1">
      <c r="A76" s="40" t="s">
        <v>34</v>
      </c>
      <c r="B76" s="15" t="s">
        <v>106</v>
      </c>
      <c r="C76" s="15" t="s">
        <v>101</v>
      </c>
      <c r="D76" s="15" t="s">
        <v>108</v>
      </c>
      <c r="E76" s="15" t="s">
        <v>28</v>
      </c>
      <c r="F76" s="17">
        <f>F77</f>
        <v>1829232.54</v>
      </c>
    </row>
    <row r="77" spans="1:6" ht="15.75" customHeight="1">
      <c r="A77" s="39" t="s">
        <v>33</v>
      </c>
      <c r="B77" s="16" t="s">
        <v>106</v>
      </c>
      <c r="C77" s="16" t="s">
        <v>102</v>
      </c>
      <c r="D77" s="16" t="s">
        <v>108</v>
      </c>
      <c r="E77" s="16" t="s">
        <v>28</v>
      </c>
      <c r="F77" s="35">
        <f>F78</f>
        <v>1829232.54</v>
      </c>
    </row>
    <row r="78" spans="1:6" ht="37.5" customHeight="1">
      <c r="A78" s="46" t="s">
        <v>90</v>
      </c>
      <c r="B78" s="55" t="s">
        <v>106</v>
      </c>
      <c r="C78" s="16" t="s">
        <v>102</v>
      </c>
      <c r="D78" s="16" t="s">
        <v>107</v>
      </c>
      <c r="E78" s="16" t="s">
        <v>28</v>
      </c>
      <c r="F78" s="35">
        <f>F79</f>
        <v>1829232.54</v>
      </c>
    </row>
    <row r="79" spans="1:6" ht="37.5" customHeight="1">
      <c r="A79" s="46" t="s">
        <v>119</v>
      </c>
      <c r="B79" s="55" t="s">
        <v>106</v>
      </c>
      <c r="C79" s="16" t="s">
        <v>102</v>
      </c>
      <c r="D79" s="16" t="s">
        <v>109</v>
      </c>
      <c r="E79" s="16" t="s">
        <v>28</v>
      </c>
      <c r="F79" s="35">
        <f>F80</f>
        <v>1829232.54</v>
      </c>
    </row>
    <row r="80" spans="1:6" ht="52.5" customHeight="1">
      <c r="A80" s="46" t="s">
        <v>157</v>
      </c>
      <c r="B80" s="55" t="s">
        <v>106</v>
      </c>
      <c r="C80" s="16" t="s">
        <v>102</v>
      </c>
      <c r="D80" s="16" t="s">
        <v>156</v>
      </c>
      <c r="E80" s="16" t="s">
        <v>28</v>
      </c>
      <c r="F80" s="35">
        <f>F81+F86</f>
        <v>1829232.54</v>
      </c>
    </row>
    <row r="81" spans="1:6" ht="33.75" customHeight="1">
      <c r="A81" s="46" t="s">
        <v>128</v>
      </c>
      <c r="B81" s="55" t="s">
        <v>106</v>
      </c>
      <c r="C81" s="16" t="s">
        <v>102</v>
      </c>
      <c r="D81" s="16" t="s">
        <v>169</v>
      </c>
      <c r="E81" s="16" t="s">
        <v>28</v>
      </c>
      <c r="F81" s="35">
        <f>F82+F84</f>
        <v>486932.54</v>
      </c>
    </row>
    <row r="82" spans="1:6" ht="38.25" customHeight="1">
      <c r="A82" s="39" t="s">
        <v>82</v>
      </c>
      <c r="B82" s="16" t="s">
        <v>106</v>
      </c>
      <c r="C82" s="16" t="s">
        <v>102</v>
      </c>
      <c r="D82" s="16" t="s">
        <v>169</v>
      </c>
      <c r="E82" s="16" t="s">
        <v>83</v>
      </c>
      <c r="F82" s="35">
        <f>F83</f>
        <v>485932.54</v>
      </c>
    </row>
    <row r="83" spans="1:6" ht="48.75" customHeight="1">
      <c r="A83" s="39" t="s">
        <v>85</v>
      </c>
      <c r="B83" s="16" t="s">
        <v>106</v>
      </c>
      <c r="C83" s="16" t="s">
        <v>102</v>
      </c>
      <c r="D83" s="16" t="s">
        <v>169</v>
      </c>
      <c r="E83" s="16" t="s">
        <v>84</v>
      </c>
      <c r="F83" s="35">
        <v>485932.54</v>
      </c>
    </row>
    <row r="84" spans="1:6" ht="21" customHeight="1">
      <c r="A84" s="46" t="s">
        <v>88</v>
      </c>
      <c r="B84" s="55" t="s">
        <v>106</v>
      </c>
      <c r="C84" s="16" t="s">
        <v>102</v>
      </c>
      <c r="D84" s="16" t="s">
        <v>169</v>
      </c>
      <c r="E84" s="16" t="s">
        <v>86</v>
      </c>
      <c r="F84" s="35">
        <f>F85</f>
        <v>1000</v>
      </c>
    </row>
    <row r="85" spans="1:6" ht="18.75" customHeight="1">
      <c r="A85" s="46" t="s">
        <v>89</v>
      </c>
      <c r="B85" s="55" t="s">
        <v>106</v>
      </c>
      <c r="C85" s="16" t="s">
        <v>102</v>
      </c>
      <c r="D85" s="16" t="s">
        <v>169</v>
      </c>
      <c r="E85" s="16" t="s">
        <v>87</v>
      </c>
      <c r="F85" s="35">
        <v>1000</v>
      </c>
    </row>
    <row r="86" spans="1:6" ht="48.75" customHeight="1">
      <c r="A86" s="39" t="s">
        <v>120</v>
      </c>
      <c r="B86" s="16" t="s">
        <v>106</v>
      </c>
      <c r="C86" s="16" t="s">
        <v>102</v>
      </c>
      <c r="D86" s="16" t="s">
        <v>168</v>
      </c>
      <c r="E86" s="16" t="s">
        <v>28</v>
      </c>
      <c r="F86" s="35">
        <f>F87</f>
        <v>1342300</v>
      </c>
    </row>
    <row r="87" spans="1:6" ht="26.25" customHeight="1">
      <c r="A87" s="39" t="s">
        <v>155</v>
      </c>
      <c r="B87" s="16" t="s">
        <v>106</v>
      </c>
      <c r="C87" s="16" t="s">
        <v>102</v>
      </c>
      <c r="D87" s="16" t="s">
        <v>168</v>
      </c>
      <c r="E87" s="16" t="s">
        <v>32</v>
      </c>
      <c r="F87" s="35">
        <f>F88</f>
        <v>1342300</v>
      </c>
    </row>
    <row r="88" spans="1:6" ht="24" customHeight="1">
      <c r="A88" s="39" t="s">
        <v>75</v>
      </c>
      <c r="B88" s="16" t="s">
        <v>106</v>
      </c>
      <c r="C88" s="16" t="s">
        <v>102</v>
      </c>
      <c r="D88" s="16" t="s">
        <v>168</v>
      </c>
      <c r="E88" s="16" t="s">
        <v>115</v>
      </c>
      <c r="F88" s="35">
        <v>1342300</v>
      </c>
    </row>
    <row r="89" spans="1:6" ht="46.5" customHeight="1" hidden="1">
      <c r="A89" s="39" t="s">
        <v>54</v>
      </c>
      <c r="B89" s="16"/>
      <c r="C89" s="16" t="s">
        <v>30</v>
      </c>
      <c r="D89" s="16" t="s">
        <v>2</v>
      </c>
      <c r="E89" s="16" t="s">
        <v>28</v>
      </c>
      <c r="F89" s="35" t="e">
        <f>#REF!+#REF!</f>
        <v>#REF!</v>
      </c>
    </row>
    <row r="90" spans="1:6" ht="30.75" customHeight="1" hidden="1">
      <c r="A90" s="39" t="s">
        <v>55</v>
      </c>
      <c r="B90" s="16"/>
      <c r="C90" s="16" t="s">
        <v>30</v>
      </c>
      <c r="D90" s="16" t="s">
        <v>2</v>
      </c>
      <c r="E90" s="16" t="s">
        <v>28</v>
      </c>
      <c r="F90" s="35" t="e">
        <f>#REF!+#REF!</f>
        <v>#REF!</v>
      </c>
    </row>
    <row r="91" spans="1:6" ht="30.75" customHeight="1" hidden="1">
      <c r="A91" s="39" t="s">
        <v>24</v>
      </c>
      <c r="B91" s="16"/>
      <c r="C91" s="16" t="s">
        <v>30</v>
      </c>
      <c r="D91" s="16" t="s">
        <v>2</v>
      </c>
      <c r="E91" s="16" t="s">
        <v>29</v>
      </c>
      <c r="F91" s="35" t="e">
        <f>#REF!+#REF!</f>
        <v>#REF!</v>
      </c>
    </row>
    <row r="92" spans="1:6" ht="21" customHeight="1">
      <c r="A92" s="37" t="s">
        <v>26</v>
      </c>
      <c r="B92" s="20"/>
      <c r="C92" s="20"/>
      <c r="D92" s="20"/>
      <c r="E92" s="20"/>
      <c r="F92" s="38">
        <f>F13+F46+F76+F62+F56</f>
        <v>8344601.54</v>
      </c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</sheetData>
  <sheetProtection/>
  <mergeCells count="13">
    <mergeCell ref="B1:F1"/>
    <mergeCell ref="E5:F5"/>
    <mergeCell ref="B2:F2"/>
    <mergeCell ref="B3:F3"/>
    <mergeCell ref="B4:F4"/>
    <mergeCell ref="A7:F7"/>
    <mergeCell ref="A8:F8"/>
    <mergeCell ref="A10:A11"/>
    <mergeCell ref="B10:B11"/>
    <mergeCell ref="F10:F11"/>
    <mergeCell ref="C10:C11"/>
    <mergeCell ref="D10:D11"/>
    <mergeCell ref="E10:E11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82"/>
  <sheetViews>
    <sheetView zoomScalePageLayoutView="0" workbookViewId="0" topLeftCell="A1">
      <selection activeCell="D5" sqref="D5:G5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2.625" style="0" customWidth="1"/>
  </cols>
  <sheetData>
    <row r="1" spans="1:7" ht="15">
      <c r="A1" s="23"/>
      <c r="B1" s="112" t="s">
        <v>191</v>
      </c>
      <c r="C1" s="112"/>
      <c r="D1" s="112"/>
      <c r="E1" s="112"/>
      <c r="F1" s="112"/>
      <c r="G1" s="112"/>
    </row>
    <row r="2" spans="1:7" ht="15" customHeight="1">
      <c r="A2" s="23"/>
      <c r="B2" s="112" t="s">
        <v>196</v>
      </c>
      <c r="C2" s="112"/>
      <c r="D2" s="112"/>
      <c r="E2" s="112"/>
      <c r="F2" s="112"/>
      <c r="G2" s="112"/>
    </row>
    <row r="3" spans="1:7" ht="15" customHeight="1">
      <c r="A3" s="23"/>
      <c r="B3" s="112" t="s">
        <v>9</v>
      </c>
      <c r="C3" s="112"/>
      <c r="D3" s="112"/>
      <c r="E3" s="112"/>
      <c r="F3" s="112"/>
      <c r="G3" s="112"/>
    </row>
    <row r="4" spans="1:7" ht="15" customHeight="1">
      <c r="A4" s="23"/>
      <c r="B4" s="112" t="s">
        <v>10</v>
      </c>
      <c r="C4" s="112"/>
      <c r="D4" s="112"/>
      <c r="E4" s="112"/>
      <c r="F4" s="112"/>
      <c r="G4" s="112"/>
    </row>
    <row r="5" spans="1:7" ht="15.75" customHeight="1">
      <c r="A5" s="23"/>
      <c r="B5" s="23"/>
      <c r="C5" s="23"/>
      <c r="D5" s="112" t="s">
        <v>197</v>
      </c>
      <c r="E5" s="112"/>
      <c r="F5" s="112"/>
      <c r="G5" s="112"/>
    </row>
    <row r="6" spans="1:7" ht="15.75">
      <c r="A6" s="105" t="s">
        <v>27</v>
      </c>
      <c r="B6" s="105"/>
      <c r="C6" s="105"/>
      <c r="D6" s="105"/>
      <c r="E6" s="105"/>
      <c r="F6" s="105"/>
      <c r="G6" s="105"/>
    </row>
    <row r="7" spans="1:7" ht="34.5" customHeight="1">
      <c r="A7" s="105" t="s">
        <v>170</v>
      </c>
      <c r="B7" s="105"/>
      <c r="C7" s="105"/>
      <c r="D7" s="105"/>
      <c r="E7" s="105"/>
      <c r="F7" s="105"/>
      <c r="G7" s="105"/>
    </row>
    <row r="8" spans="1:7" ht="15">
      <c r="A8" s="33"/>
      <c r="B8" s="33"/>
      <c r="C8" s="33"/>
      <c r="D8" s="34"/>
      <c r="E8" s="34"/>
      <c r="F8" s="34"/>
      <c r="G8" s="71" t="s">
        <v>140</v>
      </c>
    </row>
    <row r="9" spans="1:7" ht="34.5" customHeight="1">
      <c r="A9" s="106"/>
      <c r="B9" s="107" t="s">
        <v>13</v>
      </c>
      <c r="C9" s="107" t="s">
        <v>100</v>
      </c>
      <c r="D9" s="109" t="s">
        <v>99</v>
      </c>
      <c r="E9" s="109" t="s">
        <v>14</v>
      </c>
      <c r="F9" s="109" t="s">
        <v>15</v>
      </c>
      <c r="G9" s="107" t="s">
        <v>126</v>
      </c>
    </row>
    <row r="10" spans="1:7" ht="56.25" customHeight="1">
      <c r="A10" s="106"/>
      <c r="B10" s="108"/>
      <c r="C10" s="108"/>
      <c r="D10" s="109"/>
      <c r="E10" s="109"/>
      <c r="F10" s="109"/>
      <c r="G10" s="108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G82</f>
        <v>8344601.54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2787890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821000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821000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821000</v>
      </c>
    </row>
    <row r="17" spans="1:7" ht="39" customHeight="1">
      <c r="A17" s="39" t="s">
        <v>139</v>
      </c>
      <c r="B17" s="10">
        <v>955</v>
      </c>
      <c r="C17" s="22" t="s">
        <v>102</v>
      </c>
      <c r="D17" s="22" t="s">
        <v>103</v>
      </c>
      <c r="E17" s="22" t="s">
        <v>138</v>
      </c>
      <c r="F17" s="22" t="s">
        <v>28</v>
      </c>
      <c r="G17" s="36">
        <f t="shared" si="0"/>
        <v>821000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134</v>
      </c>
      <c r="F18" s="22" t="s">
        <v>28</v>
      </c>
      <c r="G18" s="36">
        <f t="shared" si="0"/>
        <v>821000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134</v>
      </c>
      <c r="F19" s="22" t="s">
        <v>36</v>
      </c>
      <c r="G19" s="36">
        <f t="shared" si="0"/>
        <v>821000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134</v>
      </c>
      <c r="F20" s="22" t="s">
        <v>80</v>
      </c>
      <c r="G20" s="36">
        <v>821000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1207000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1207000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1207000</v>
      </c>
    </row>
    <row r="24" spans="1:7" ht="36.75" customHeight="1">
      <c r="A24" s="39" t="s">
        <v>139</v>
      </c>
      <c r="B24" s="10">
        <v>955</v>
      </c>
      <c r="C24" s="22" t="s">
        <v>102</v>
      </c>
      <c r="D24" s="43" t="s">
        <v>104</v>
      </c>
      <c r="E24" s="22" t="s">
        <v>138</v>
      </c>
      <c r="F24" s="43" t="s">
        <v>28</v>
      </c>
      <c r="G24" s="44">
        <f>G25</f>
        <v>1207000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135</v>
      </c>
      <c r="F25" s="22" t="s">
        <v>28</v>
      </c>
      <c r="G25" s="36">
        <f>G26+G28+G30</f>
        <v>1207000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135</v>
      </c>
      <c r="F26" s="22" t="s">
        <v>36</v>
      </c>
      <c r="G26" s="36">
        <f>G27</f>
        <v>1005000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135</v>
      </c>
      <c r="F27" s="22" t="s">
        <v>80</v>
      </c>
      <c r="G27" s="36">
        <v>1005000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135</v>
      </c>
      <c r="F28" s="22" t="s">
        <v>83</v>
      </c>
      <c r="G28" s="36">
        <f>G29</f>
        <v>199000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135</v>
      </c>
      <c r="F29" s="22" t="s">
        <v>84</v>
      </c>
      <c r="G29" s="36">
        <v>199000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135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135</v>
      </c>
      <c r="F31" s="22" t="s">
        <v>87</v>
      </c>
      <c r="G31" s="36">
        <v>3000</v>
      </c>
    </row>
    <row r="32" spans="1:7" ht="39.75" customHeight="1">
      <c r="A32" s="77" t="s">
        <v>57</v>
      </c>
      <c r="B32" s="79">
        <v>955</v>
      </c>
      <c r="C32" s="78" t="s">
        <v>102</v>
      </c>
      <c r="D32" s="20" t="s">
        <v>193</v>
      </c>
      <c r="E32" s="20" t="s">
        <v>108</v>
      </c>
      <c r="F32" s="20" t="s">
        <v>28</v>
      </c>
      <c r="G32" s="38">
        <f aca="true" t="shared" si="1" ref="G32:G37">G33</f>
        <v>759890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193</v>
      </c>
      <c r="E33" s="16" t="s">
        <v>107</v>
      </c>
      <c r="F33" s="16" t="s">
        <v>28</v>
      </c>
      <c r="G33" s="35">
        <f t="shared" si="1"/>
        <v>759890</v>
      </c>
    </row>
    <row r="34" spans="1:7" ht="57" customHeight="1">
      <c r="A34" s="39" t="s">
        <v>91</v>
      </c>
      <c r="B34" s="52">
        <v>955</v>
      </c>
      <c r="C34" s="55" t="s">
        <v>102</v>
      </c>
      <c r="D34" s="16" t="s">
        <v>193</v>
      </c>
      <c r="E34" s="16" t="s">
        <v>109</v>
      </c>
      <c r="F34" s="43" t="s">
        <v>28</v>
      </c>
      <c r="G34" s="35">
        <f t="shared" si="1"/>
        <v>759890</v>
      </c>
    </row>
    <row r="35" spans="1:7" ht="37.5" customHeight="1">
      <c r="A35" s="39" t="s">
        <v>139</v>
      </c>
      <c r="B35" s="52">
        <v>955</v>
      </c>
      <c r="C35" s="55" t="s">
        <v>102</v>
      </c>
      <c r="D35" s="16" t="s">
        <v>193</v>
      </c>
      <c r="E35" s="16" t="s">
        <v>138</v>
      </c>
      <c r="F35" s="16" t="s">
        <v>28</v>
      </c>
      <c r="G35" s="35">
        <f t="shared" si="1"/>
        <v>759890</v>
      </c>
    </row>
    <row r="36" spans="1:7" ht="41.25" customHeight="1">
      <c r="A36" s="46" t="s">
        <v>56</v>
      </c>
      <c r="B36" s="52">
        <v>955</v>
      </c>
      <c r="C36" s="55" t="s">
        <v>102</v>
      </c>
      <c r="D36" s="16" t="s">
        <v>193</v>
      </c>
      <c r="E36" s="16" t="s">
        <v>194</v>
      </c>
      <c r="F36" s="16" t="s">
        <v>28</v>
      </c>
      <c r="G36" s="35">
        <f t="shared" si="1"/>
        <v>759890</v>
      </c>
    </row>
    <row r="37" spans="1:7" ht="39" customHeight="1">
      <c r="A37" s="39" t="s">
        <v>82</v>
      </c>
      <c r="B37" s="52">
        <v>955</v>
      </c>
      <c r="C37" s="16" t="s">
        <v>102</v>
      </c>
      <c r="D37" s="16" t="s">
        <v>193</v>
      </c>
      <c r="E37" s="16" t="s">
        <v>194</v>
      </c>
      <c r="F37" s="16" t="s">
        <v>83</v>
      </c>
      <c r="G37" s="35">
        <f t="shared" si="1"/>
        <v>759890</v>
      </c>
    </row>
    <row r="38" spans="1:7" ht="54.75" customHeight="1">
      <c r="A38" s="39" t="s">
        <v>85</v>
      </c>
      <c r="B38" s="52">
        <v>955</v>
      </c>
      <c r="C38" s="16" t="s">
        <v>102</v>
      </c>
      <c r="D38" s="16" t="s">
        <v>193</v>
      </c>
      <c r="E38" s="16" t="s">
        <v>194</v>
      </c>
      <c r="F38" s="16" t="s">
        <v>84</v>
      </c>
      <c r="G38" s="35">
        <v>759890</v>
      </c>
    </row>
    <row r="39" spans="1:7" ht="20.25" customHeight="1">
      <c r="A39" s="40" t="s">
        <v>20</v>
      </c>
      <c r="B39" s="9">
        <v>955</v>
      </c>
      <c r="C39" s="20" t="s">
        <v>103</v>
      </c>
      <c r="D39" s="20" t="s">
        <v>101</v>
      </c>
      <c r="E39" s="20" t="s">
        <v>108</v>
      </c>
      <c r="F39" s="20" t="s">
        <v>28</v>
      </c>
      <c r="G39" s="38">
        <f aca="true" t="shared" si="2" ref="G39:G45">G40</f>
        <v>172957</v>
      </c>
    </row>
    <row r="40" spans="1:7" ht="25.5" customHeight="1">
      <c r="A40" s="19" t="s">
        <v>21</v>
      </c>
      <c r="B40" s="10">
        <v>955</v>
      </c>
      <c r="C40" s="22" t="s">
        <v>103</v>
      </c>
      <c r="D40" s="22" t="s">
        <v>105</v>
      </c>
      <c r="E40" s="22" t="s">
        <v>108</v>
      </c>
      <c r="F40" s="22" t="s">
        <v>28</v>
      </c>
      <c r="G40" s="36">
        <f t="shared" si="2"/>
        <v>172957</v>
      </c>
    </row>
    <row r="41" spans="1:7" ht="39.75" customHeight="1">
      <c r="A41" s="19" t="s">
        <v>90</v>
      </c>
      <c r="B41" s="10">
        <v>955</v>
      </c>
      <c r="C41" s="22" t="s">
        <v>103</v>
      </c>
      <c r="D41" s="22" t="s">
        <v>105</v>
      </c>
      <c r="E41" s="47" t="s">
        <v>107</v>
      </c>
      <c r="F41" s="22" t="s">
        <v>28</v>
      </c>
      <c r="G41" s="36">
        <f t="shared" si="2"/>
        <v>172957</v>
      </c>
    </row>
    <row r="42" spans="1:7" ht="54" customHeight="1">
      <c r="A42" s="19" t="s">
        <v>91</v>
      </c>
      <c r="B42" s="10">
        <v>955</v>
      </c>
      <c r="C42" s="22" t="s">
        <v>103</v>
      </c>
      <c r="D42" s="22" t="s">
        <v>105</v>
      </c>
      <c r="E42" s="47" t="s">
        <v>109</v>
      </c>
      <c r="F42" s="22" t="s">
        <v>28</v>
      </c>
      <c r="G42" s="36">
        <f>G43</f>
        <v>172957</v>
      </c>
    </row>
    <row r="43" spans="1:7" ht="54" customHeight="1">
      <c r="A43" s="19" t="s">
        <v>136</v>
      </c>
      <c r="B43" s="10">
        <v>955</v>
      </c>
      <c r="C43" s="22" t="s">
        <v>103</v>
      </c>
      <c r="D43" s="22" t="s">
        <v>105</v>
      </c>
      <c r="E43" s="47" t="s">
        <v>137</v>
      </c>
      <c r="F43" s="22" t="s">
        <v>28</v>
      </c>
      <c r="G43" s="36">
        <f>G44</f>
        <v>172957</v>
      </c>
    </row>
    <row r="44" spans="1:7" ht="50.25" customHeight="1">
      <c r="A44" s="39" t="s">
        <v>23</v>
      </c>
      <c r="B44" s="10">
        <v>955</v>
      </c>
      <c r="C44" s="22" t="s">
        <v>103</v>
      </c>
      <c r="D44" s="22" t="s">
        <v>105</v>
      </c>
      <c r="E44" s="22" t="s">
        <v>110</v>
      </c>
      <c r="F44" s="22" t="s">
        <v>28</v>
      </c>
      <c r="G44" s="36">
        <f>G45+G47</f>
        <v>172957</v>
      </c>
    </row>
    <row r="45" spans="1:7" ht="94.5">
      <c r="A45" s="39" t="s">
        <v>79</v>
      </c>
      <c r="B45" s="10">
        <v>955</v>
      </c>
      <c r="C45" s="22" t="s">
        <v>103</v>
      </c>
      <c r="D45" s="22" t="s">
        <v>105</v>
      </c>
      <c r="E45" s="22" t="s">
        <v>110</v>
      </c>
      <c r="F45" s="22" t="s">
        <v>36</v>
      </c>
      <c r="G45" s="36">
        <f t="shared" si="2"/>
        <v>170900</v>
      </c>
    </row>
    <row r="46" spans="1:7" ht="38.25" customHeight="1">
      <c r="A46" s="39" t="s">
        <v>81</v>
      </c>
      <c r="B46" s="10">
        <v>955</v>
      </c>
      <c r="C46" s="22" t="s">
        <v>103</v>
      </c>
      <c r="D46" s="22" t="s">
        <v>105</v>
      </c>
      <c r="E46" s="22" t="s">
        <v>110</v>
      </c>
      <c r="F46" s="22" t="s">
        <v>80</v>
      </c>
      <c r="G46" s="36">
        <v>170900</v>
      </c>
    </row>
    <row r="47" spans="1:7" ht="38.25" customHeight="1">
      <c r="A47" s="39" t="s">
        <v>82</v>
      </c>
      <c r="B47" s="10">
        <v>955</v>
      </c>
      <c r="C47" s="16" t="s">
        <v>103</v>
      </c>
      <c r="D47" s="22" t="s">
        <v>105</v>
      </c>
      <c r="E47" s="16" t="s">
        <v>110</v>
      </c>
      <c r="F47" s="16" t="s">
        <v>83</v>
      </c>
      <c r="G47" s="35">
        <f>G48</f>
        <v>2057</v>
      </c>
    </row>
    <row r="48" spans="1:7" ht="51.75" customHeight="1">
      <c r="A48" s="39" t="s">
        <v>85</v>
      </c>
      <c r="B48" s="10">
        <v>955</v>
      </c>
      <c r="C48" s="16" t="s">
        <v>103</v>
      </c>
      <c r="D48" s="22" t="s">
        <v>105</v>
      </c>
      <c r="E48" s="16" t="s">
        <v>110</v>
      </c>
      <c r="F48" s="16" t="s">
        <v>84</v>
      </c>
      <c r="G48" s="35">
        <v>2057</v>
      </c>
    </row>
    <row r="49" spans="1:7" ht="39.75" customHeight="1">
      <c r="A49" s="40" t="s">
        <v>172</v>
      </c>
      <c r="B49" s="9">
        <v>955</v>
      </c>
      <c r="C49" s="20" t="s">
        <v>105</v>
      </c>
      <c r="D49" s="20" t="s">
        <v>101</v>
      </c>
      <c r="E49" s="20" t="s">
        <v>108</v>
      </c>
      <c r="F49" s="20" t="s">
        <v>28</v>
      </c>
      <c r="G49" s="38">
        <f>G50</f>
        <v>200000</v>
      </c>
    </row>
    <row r="50" spans="1:7" ht="72" customHeight="1">
      <c r="A50" s="39" t="s">
        <v>189</v>
      </c>
      <c r="B50" s="10">
        <v>955</v>
      </c>
      <c r="C50" s="22" t="s">
        <v>105</v>
      </c>
      <c r="D50" s="22" t="s">
        <v>173</v>
      </c>
      <c r="E50" s="22" t="s">
        <v>108</v>
      </c>
      <c r="F50" s="22" t="s">
        <v>28</v>
      </c>
      <c r="G50" s="36">
        <f>G51</f>
        <v>200000</v>
      </c>
    </row>
    <row r="51" spans="1:7" ht="84" customHeight="1">
      <c r="A51" s="39" t="s">
        <v>178</v>
      </c>
      <c r="B51" s="10">
        <v>955</v>
      </c>
      <c r="C51" s="22" t="s">
        <v>105</v>
      </c>
      <c r="D51" s="22" t="s">
        <v>173</v>
      </c>
      <c r="E51" s="16" t="s">
        <v>174</v>
      </c>
      <c r="F51" s="22" t="s">
        <v>28</v>
      </c>
      <c r="G51" s="36">
        <f>G52</f>
        <v>200000</v>
      </c>
    </row>
    <row r="52" spans="1:7" ht="41.25" customHeight="1">
      <c r="A52" s="39" t="s">
        <v>175</v>
      </c>
      <c r="B52" s="10">
        <v>955</v>
      </c>
      <c r="C52" s="16" t="s">
        <v>105</v>
      </c>
      <c r="D52" s="16" t="s">
        <v>173</v>
      </c>
      <c r="E52" s="16" t="s">
        <v>176</v>
      </c>
      <c r="F52" s="16" t="s">
        <v>28</v>
      </c>
      <c r="G52" s="36">
        <f>G53</f>
        <v>200000</v>
      </c>
    </row>
    <row r="53" spans="1:7" ht="35.25" customHeight="1">
      <c r="A53" s="39" t="s">
        <v>82</v>
      </c>
      <c r="B53" s="10">
        <v>955</v>
      </c>
      <c r="C53" s="22" t="s">
        <v>105</v>
      </c>
      <c r="D53" s="22" t="s">
        <v>173</v>
      </c>
      <c r="E53" s="16" t="s">
        <v>176</v>
      </c>
      <c r="F53" s="22" t="s">
        <v>83</v>
      </c>
      <c r="G53" s="36">
        <f>G54</f>
        <v>200000</v>
      </c>
    </row>
    <row r="54" spans="1:7" ht="51.75" customHeight="1">
      <c r="A54" s="39" t="s">
        <v>85</v>
      </c>
      <c r="B54" s="10">
        <v>955</v>
      </c>
      <c r="C54" s="22" t="s">
        <v>105</v>
      </c>
      <c r="D54" s="22" t="s">
        <v>173</v>
      </c>
      <c r="E54" s="16" t="s">
        <v>176</v>
      </c>
      <c r="F54" s="22" t="s">
        <v>84</v>
      </c>
      <c r="G54" s="36">
        <v>200000</v>
      </c>
    </row>
    <row r="55" spans="1:7" ht="24" customHeight="1">
      <c r="A55" s="21" t="s">
        <v>111</v>
      </c>
      <c r="B55" s="9">
        <v>955</v>
      </c>
      <c r="C55" s="20" t="s">
        <v>104</v>
      </c>
      <c r="D55" s="20" t="s">
        <v>101</v>
      </c>
      <c r="E55" s="20" t="s">
        <v>108</v>
      </c>
      <c r="F55" s="20" t="s">
        <v>28</v>
      </c>
      <c r="G55" s="38">
        <f>G56</f>
        <v>3354522</v>
      </c>
    </row>
    <row r="56" spans="1:7" ht="24.75" customHeight="1">
      <c r="A56" s="39" t="s">
        <v>112</v>
      </c>
      <c r="B56" s="10">
        <v>955</v>
      </c>
      <c r="C56" s="22" t="s">
        <v>104</v>
      </c>
      <c r="D56" s="22" t="s">
        <v>113</v>
      </c>
      <c r="E56" s="22" t="s">
        <v>108</v>
      </c>
      <c r="F56" s="22" t="s">
        <v>28</v>
      </c>
      <c r="G56" s="36">
        <f>G57+G61+G65</f>
        <v>3354522</v>
      </c>
    </row>
    <row r="57" spans="1:7" ht="117" customHeight="1">
      <c r="A57" s="41" t="s">
        <v>167</v>
      </c>
      <c r="B57" s="51">
        <v>955</v>
      </c>
      <c r="C57" s="43" t="s">
        <v>104</v>
      </c>
      <c r="D57" s="43" t="s">
        <v>113</v>
      </c>
      <c r="E57" s="43" t="s">
        <v>131</v>
      </c>
      <c r="F57" s="43" t="s">
        <v>28</v>
      </c>
      <c r="G57" s="44">
        <f>G58</f>
        <v>2450752</v>
      </c>
    </row>
    <row r="58" spans="1:7" ht="64.5" customHeight="1">
      <c r="A58" s="19" t="s">
        <v>132</v>
      </c>
      <c r="B58" s="10">
        <v>955</v>
      </c>
      <c r="C58" s="16" t="s">
        <v>104</v>
      </c>
      <c r="D58" s="16" t="s">
        <v>113</v>
      </c>
      <c r="E58" s="47" t="s">
        <v>133</v>
      </c>
      <c r="F58" s="16" t="s">
        <v>28</v>
      </c>
      <c r="G58" s="36">
        <f>G59</f>
        <v>2450752</v>
      </c>
    </row>
    <row r="59" spans="1:7" ht="45.75" customHeight="1">
      <c r="A59" s="39" t="s">
        <v>82</v>
      </c>
      <c r="B59" s="10">
        <v>955</v>
      </c>
      <c r="C59" s="22" t="s">
        <v>104</v>
      </c>
      <c r="D59" s="22" t="s">
        <v>113</v>
      </c>
      <c r="E59" s="47" t="s">
        <v>133</v>
      </c>
      <c r="F59" s="22" t="s">
        <v>83</v>
      </c>
      <c r="G59" s="36">
        <f>G60</f>
        <v>2450752</v>
      </c>
    </row>
    <row r="60" spans="1:7" ht="57.75" customHeight="1">
      <c r="A60" s="39" t="s">
        <v>85</v>
      </c>
      <c r="B60" s="10">
        <v>955</v>
      </c>
      <c r="C60" s="22" t="s">
        <v>104</v>
      </c>
      <c r="D60" s="22" t="s">
        <v>113</v>
      </c>
      <c r="E60" s="47" t="s">
        <v>133</v>
      </c>
      <c r="F60" s="22" t="s">
        <v>84</v>
      </c>
      <c r="G60" s="36">
        <v>2450752</v>
      </c>
    </row>
    <row r="61" spans="1:7" ht="81.75" customHeight="1">
      <c r="A61" s="41" t="s">
        <v>166</v>
      </c>
      <c r="B61" s="51">
        <v>955</v>
      </c>
      <c r="C61" s="43" t="s">
        <v>104</v>
      </c>
      <c r="D61" s="43" t="s">
        <v>113</v>
      </c>
      <c r="E61" s="43" t="s">
        <v>146</v>
      </c>
      <c r="F61" s="43" t="s">
        <v>28</v>
      </c>
      <c r="G61" s="44">
        <f>G62</f>
        <v>370018</v>
      </c>
    </row>
    <row r="62" spans="1:7" ht="73.5" customHeight="1">
      <c r="A62" s="19" t="s">
        <v>148</v>
      </c>
      <c r="B62" s="10">
        <v>955</v>
      </c>
      <c r="C62" s="16" t="s">
        <v>104</v>
      </c>
      <c r="D62" s="16" t="s">
        <v>113</v>
      </c>
      <c r="E62" s="47" t="s">
        <v>147</v>
      </c>
      <c r="F62" s="16" t="s">
        <v>28</v>
      </c>
      <c r="G62" s="35">
        <f>G63</f>
        <v>370018</v>
      </c>
    </row>
    <row r="63" spans="1:7" ht="48.75" customHeight="1">
      <c r="A63" s="39" t="s">
        <v>82</v>
      </c>
      <c r="B63" s="10">
        <v>955</v>
      </c>
      <c r="C63" s="16" t="s">
        <v>104</v>
      </c>
      <c r="D63" s="16" t="s">
        <v>113</v>
      </c>
      <c r="E63" s="47" t="s">
        <v>147</v>
      </c>
      <c r="F63" s="16" t="s">
        <v>83</v>
      </c>
      <c r="G63" s="35">
        <f>G64</f>
        <v>370018</v>
      </c>
    </row>
    <row r="64" spans="1:7" ht="48.75" customHeight="1">
      <c r="A64" s="39" t="s">
        <v>85</v>
      </c>
      <c r="B64" s="10">
        <v>955</v>
      </c>
      <c r="C64" s="16" t="s">
        <v>104</v>
      </c>
      <c r="D64" s="16" t="s">
        <v>113</v>
      </c>
      <c r="E64" s="47" t="s">
        <v>147</v>
      </c>
      <c r="F64" s="16" t="s">
        <v>84</v>
      </c>
      <c r="G64" s="35">
        <v>370018</v>
      </c>
    </row>
    <row r="65" spans="1:7" ht="87.75" customHeight="1">
      <c r="A65" s="41" t="s">
        <v>165</v>
      </c>
      <c r="B65" s="51">
        <v>955</v>
      </c>
      <c r="C65" s="43" t="s">
        <v>104</v>
      </c>
      <c r="D65" s="43" t="s">
        <v>113</v>
      </c>
      <c r="E65" s="43" t="s">
        <v>160</v>
      </c>
      <c r="F65" s="43" t="s">
        <v>28</v>
      </c>
      <c r="G65" s="44">
        <f>G66</f>
        <v>533752</v>
      </c>
    </row>
    <row r="66" spans="1:7" ht="78" customHeight="1">
      <c r="A66" s="19" t="s">
        <v>162</v>
      </c>
      <c r="B66" s="10">
        <v>955</v>
      </c>
      <c r="C66" s="16" t="s">
        <v>104</v>
      </c>
      <c r="D66" s="16" t="s">
        <v>113</v>
      </c>
      <c r="E66" s="47" t="s">
        <v>161</v>
      </c>
      <c r="F66" s="16" t="s">
        <v>28</v>
      </c>
      <c r="G66" s="35">
        <f>G67</f>
        <v>533752</v>
      </c>
    </row>
    <row r="67" spans="1:7" ht="48.75" customHeight="1">
      <c r="A67" s="39" t="s">
        <v>82</v>
      </c>
      <c r="B67" s="10">
        <v>955</v>
      </c>
      <c r="C67" s="16" t="s">
        <v>104</v>
      </c>
      <c r="D67" s="16" t="s">
        <v>113</v>
      </c>
      <c r="E67" s="47" t="s">
        <v>161</v>
      </c>
      <c r="F67" s="16" t="s">
        <v>83</v>
      </c>
      <c r="G67" s="35">
        <f>G68</f>
        <v>533752</v>
      </c>
    </row>
    <row r="68" spans="1:7" ht="48.75" customHeight="1">
      <c r="A68" s="39" t="s">
        <v>85</v>
      </c>
      <c r="B68" s="10">
        <v>955</v>
      </c>
      <c r="C68" s="16" t="s">
        <v>104</v>
      </c>
      <c r="D68" s="16" t="s">
        <v>113</v>
      </c>
      <c r="E68" s="47" t="s">
        <v>161</v>
      </c>
      <c r="F68" s="16" t="s">
        <v>84</v>
      </c>
      <c r="G68" s="35">
        <v>533752</v>
      </c>
    </row>
    <row r="69" spans="1:7" ht="21.75" customHeight="1">
      <c r="A69" s="40" t="s">
        <v>34</v>
      </c>
      <c r="B69" s="9">
        <v>955</v>
      </c>
      <c r="C69" s="20" t="s">
        <v>106</v>
      </c>
      <c r="D69" s="20" t="s">
        <v>101</v>
      </c>
      <c r="E69" s="20" t="s">
        <v>108</v>
      </c>
      <c r="F69" s="20" t="s">
        <v>28</v>
      </c>
      <c r="G69" s="38">
        <f>G70</f>
        <v>1829232.54</v>
      </c>
    </row>
    <row r="70" spans="1:7" ht="21" customHeight="1">
      <c r="A70" s="39" t="s">
        <v>33</v>
      </c>
      <c r="B70" s="10">
        <v>955</v>
      </c>
      <c r="C70" s="22" t="s">
        <v>106</v>
      </c>
      <c r="D70" s="22" t="s">
        <v>102</v>
      </c>
      <c r="E70" s="22" t="s">
        <v>108</v>
      </c>
      <c r="F70" s="22" t="s">
        <v>28</v>
      </c>
      <c r="G70" s="36">
        <f>G71</f>
        <v>1829232.54</v>
      </c>
    </row>
    <row r="71" spans="1:7" ht="36.75" customHeight="1">
      <c r="A71" s="46" t="s">
        <v>90</v>
      </c>
      <c r="B71" s="10">
        <v>955</v>
      </c>
      <c r="C71" s="55" t="s">
        <v>106</v>
      </c>
      <c r="D71" s="16" t="s">
        <v>102</v>
      </c>
      <c r="E71" s="16" t="s">
        <v>107</v>
      </c>
      <c r="F71" s="16" t="s">
        <v>28</v>
      </c>
      <c r="G71" s="35">
        <f>G72</f>
        <v>1829232.54</v>
      </c>
    </row>
    <row r="72" spans="1:7" ht="52.5" customHeight="1">
      <c r="A72" s="46" t="s">
        <v>119</v>
      </c>
      <c r="B72" s="10">
        <v>955</v>
      </c>
      <c r="C72" s="55" t="s">
        <v>106</v>
      </c>
      <c r="D72" s="16" t="s">
        <v>102</v>
      </c>
      <c r="E72" s="16" t="s">
        <v>109</v>
      </c>
      <c r="F72" s="16" t="s">
        <v>28</v>
      </c>
      <c r="G72" s="35">
        <f>G73</f>
        <v>1829232.54</v>
      </c>
    </row>
    <row r="73" spans="1:7" ht="52.5" customHeight="1">
      <c r="A73" s="46" t="s">
        <v>157</v>
      </c>
      <c r="B73" s="10">
        <v>955</v>
      </c>
      <c r="C73" s="55" t="s">
        <v>106</v>
      </c>
      <c r="D73" s="16" t="s">
        <v>102</v>
      </c>
      <c r="E73" s="16" t="s">
        <v>156</v>
      </c>
      <c r="F73" s="16" t="s">
        <v>28</v>
      </c>
      <c r="G73" s="35">
        <f>G74+G79</f>
        <v>1829232.54</v>
      </c>
    </row>
    <row r="74" spans="1:7" ht="40.5" customHeight="1">
      <c r="A74" s="46" t="s">
        <v>128</v>
      </c>
      <c r="B74" s="10">
        <v>955</v>
      </c>
      <c r="C74" s="55" t="s">
        <v>106</v>
      </c>
      <c r="D74" s="16" t="s">
        <v>102</v>
      </c>
      <c r="E74" s="16" t="s">
        <v>169</v>
      </c>
      <c r="F74" s="16" t="s">
        <v>28</v>
      </c>
      <c r="G74" s="35">
        <f>G75+G77</f>
        <v>486932.54</v>
      </c>
    </row>
    <row r="75" spans="1:7" ht="33" customHeight="1">
      <c r="A75" s="39" t="s">
        <v>82</v>
      </c>
      <c r="B75" s="10">
        <v>955</v>
      </c>
      <c r="C75" s="22" t="s">
        <v>106</v>
      </c>
      <c r="D75" s="22" t="s">
        <v>102</v>
      </c>
      <c r="E75" s="16" t="s">
        <v>169</v>
      </c>
      <c r="F75" s="22" t="s">
        <v>83</v>
      </c>
      <c r="G75" s="36">
        <f>G76</f>
        <v>485932.54</v>
      </c>
    </row>
    <row r="76" spans="1:7" ht="49.5" customHeight="1">
      <c r="A76" s="39" t="s">
        <v>85</v>
      </c>
      <c r="B76" s="10">
        <v>955</v>
      </c>
      <c r="C76" s="22" t="s">
        <v>106</v>
      </c>
      <c r="D76" s="22" t="s">
        <v>102</v>
      </c>
      <c r="E76" s="16" t="s">
        <v>169</v>
      </c>
      <c r="F76" s="22" t="s">
        <v>84</v>
      </c>
      <c r="G76" s="36">
        <v>485932.54</v>
      </c>
    </row>
    <row r="77" spans="1:7" ht="21.75" customHeight="1">
      <c r="A77" s="46" t="s">
        <v>88</v>
      </c>
      <c r="B77" s="52">
        <v>955</v>
      </c>
      <c r="C77" s="55" t="s">
        <v>106</v>
      </c>
      <c r="D77" s="22" t="s">
        <v>102</v>
      </c>
      <c r="E77" s="16" t="s">
        <v>169</v>
      </c>
      <c r="F77" s="22" t="s">
        <v>86</v>
      </c>
      <c r="G77" s="36">
        <f>G78</f>
        <v>1000</v>
      </c>
    </row>
    <row r="78" spans="1:7" ht="21" customHeight="1">
      <c r="A78" s="46" t="s">
        <v>89</v>
      </c>
      <c r="B78" s="52">
        <v>955</v>
      </c>
      <c r="C78" s="55" t="s">
        <v>106</v>
      </c>
      <c r="D78" s="22" t="s">
        <v>102</v>
      </c>
      <c r="E78" s="16" t="s">
        <v>169</v>
      </c>
      <c r="F78" s="22" t="s">
        <v>87</v>
      </c>
      <c r="G78" s="36">
        <v>1000</v>
      </c>
    </row>
    <row r="79" spans="1:7" ht="66.75" customHeight="1">
      <c r="A79" s="39" t="s">
        <v>120</v>
      </c>
      <c r="B79" s="10">
        <v>955</v>
      </c>
      <c r="C79" s="22" t="s">
        <v>106</v>
      </c>
      <c r="D79" s="22" t="s">
        <v>102</v>
      </c>
      <c r="E79" s="16" t="s">
        <v>168</v>
      </c>
      <c r="F79" s="22" t="s">
        <v>28</v>
      </c>
      <c r="G79" s="36">
        <f>G80</f>
        <v>1342300</v>
      </c>
    </row>
    <row r="80" spans="1:7" ht="22.5" customHeight="1">
      <c r="A80" s="39" t="s">
        <v>155</v>
      </c>
      <c r="B80" s="10">
        <v>955</v>
      </c>
      <c r="C80" s="22" t="s">
        <v>106</v>
      </c>
      <c r="D80" s="22" t="s">
        <v>102</v>
      </c>
      <c r="E80" s="16" t="s">
        <v>168</v>
      </c>
      <c r="F80" s="22" t="s">
        <v>32</v>
      </c>
      <c r="G80" s="36">
        <f>G81</f>
        <v>1342300</v>
      </c>
    </row>
    <row r="81" spans="1:7" ht="21" customHeight="1">
      <c r="A81" s="39" t="s">
        <v>75</v>
      </c>
      <c r="B81" s="10">
        <v>955</v>
      </c>
      <c r="C81" s="22" t="s">
        <v>106</v>
      </c>
      <c r="D81" s="22" t="s">
        <v>102</v>
      </c>
      <c r="E81" s="16" t="s">
        <v>168</v>
      </c>
      <c r="F81" s="22" t="s">
        <v>115</v>
      </c>
      <c r="G81" s="36">
        <v>1342300</v>
      </c>
    </row>
    <row r="82" spans="1:7" ht="19.5" customHeight="1">
      <c r="A82" s="37" t="s">
        <v>26</v>
      </c>
      <c r="B82" s="9"/>
      <c r="C82" s="20"/>
      <c r="D82" s="20"/>
      <c r="E82" s="20"/>
      <c r="F82" s="20"/>
      <c r="G82" s="38">
        <f>G13+G39+G69+G55+G49</f>
        <v>8344601.54</v>
      </c>
    </row>
  </sheetData>
  <sheetProtection/>
  <mergeCells count="14">
    <mergeCell ref="B9:B10"/>
    <mergeCell ref="A9:A10"/>
    <mergeCell ref="D9:D10"/>
    <mergeCell ref="E9:E10"/>
    <mergeCell ref="G9:G10"/>
    <mergeCell ref="A7:G7"/>
    <mergeCell ref="F9:F10"/>
    <mergeCell ref="C9:C10"/>
    <mergeCell ref="B1:G1"/>
    <mergeCell ref="B2:G2"/>
    <mergeCell ref="B3:G3"/>
    <mergeCell ref="B4:G4"/>
    <mergeCell ref="D5:G5"/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3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3" t="s">
        <v>192</v>
      </c>
      <c r="B1" s="113"/>
      <c r="C1" s="113"/>
    </row>
    <row r="2" spans="1:3" ht="15.75">
      <c r="A2" s="113" t="s">
        <v>196</v>
      </c>
      <c r="B2" s="113"/>
      <c r="C2" s="113"/>
    </row>
    <row r="3" spans="1:3" ht="15.75">
      <c r="A3" s="113" t="s">
        <v>9</v>
      </c>
      <c r="B3" s="113"/>
      <c r="C3" s="113"/>
    </row>
    <row r="4" spans="1:3" ht="15.75">
      <c r="A4" s="113" t="s">
        <v>114</v>
      </c>
      <c r="B4" s="113"/>
      <c r="C4" s="113"/>
    </row>
    <row r="5" spans="1:3" ht="15.75">
      <c r="A5" s="114" t="s">
        <v>197</v>
      </c>
      <c r="B5" s="114"/>
      <c r="C5" s="114"/>
    </row>
    <row r="6" spans="1:3" ht="49.5" customHeight="1">
      <c r="A6" s="105" t="s">
        <v>171</v>
      </c>
      <c r="B6" s="105"/>
      <c r="C6" s="105"/>
    </row>
    <row r="7" spans="1:3" ht="17.25" customHeight="1">
      <c r="A7" s="45"/>
      <c r="B7" s="45"/>
      <c r="C7" s="72" t="s">
        <v>140</v>
      </c>
    </row>
    <row r="8" spans="1:3" ht="14.25" customHeight="1">
      <c r="A8" s="118" t="s">
        <v>12</v>
      </c>
      <c r="B8" s="119" t="s">
        <v>14</v>
      </c>
      <c r="C8" s="107" t="s">
        <v>127</v>
      </c>
    </row>
    <row r="9" spans="1:3" ht="45.75" customHeight="1">
      <c r="A9" s="118"/>
      <c r="B9" s="120"/>
      <c r="C9" s="108"/>
    </row>
    <row r="10" spans="1:3" ht="45.75" customHeight="1">
      <c r="A10" s="115" t="s">
        <v>121</v>
      </c>
      <c r="B10" s="116"/>
      <c r="C10" s="117"/>
    </row>
    <row r="11" spans="1:3" ht="69" customHeight="1">
      <c r="A11" s="21" t="s">
        <v>178</v>
      </c>
      <c r="B11" s="20" t="s">
        <v>174</v>
      </c>
      <c r="C11" s="38">
        <f>C12</f>
        <v>200000</v>
      </c>
    </row>
    <row r="12" spans="1:3" ht="25.5" customHeight="1">
      <c r="A12" s="39" t="s">
        <v>175</v>
      </c>
      <c r="B12" s="22" t="s">
        <v>176</v>
      </c>
      <c r="C12" s="35">
        <v>200000</v>
      </c>
    </row>
    <row r="13" spans="1:3" ht="102" customHeight="1">
      <c r="A13" s="69" t="s">
        <v>167</v>
      </c>
      <c r="B13" s="20" t="s">
        <v>131</v>
      </c>
      <c r="C13" s="70">
        <f>C14</f>
        <v>2450752</v>
      </c>
    </row>
    <row r="14" spans="1:3" ht="56.25" customHeight="1">
      <c r="A14" s="19" t="s">
        <v>132</v>
      </c>
      <c r="B14" s="47" t="s">
        <v>133</v>
      </c>
      <c r="C14" s="44">
        <v>2450752</v>
      </c>
    </row>
    <row r="15" spans="1:3" ht="73.5" customHeight="1">
      <c r="A15" s="21" t="s">
        <v>166</v>
      </c>
      <c r="B15" s="20" t="s">
        <v>146</v>
      </c>
      <c r="C15" s="70">
        <f>C16</f>
        <v>370018</v>
      </c>
    </row>
    <row r="16" spans="1:3" ht="60" customHeight="1">
      <c r="A16" s="19" t="s">
        <v>148</v>
      </c>
      <c r="B16" s="47" t="s">
        <v>147</v>
      </c>
      <c r="C16" s="44">
        <v>370018</v>
      </c>
    </row>
    <row r="17" spans="1:3" ht="69" customHeight="1">
      <c r="A17" s="21" t="s">
        <v>165</v>
      </c>
      <c r="B17" s="20" t="s">
        <v>160</v>
      </c>
      <c r="C17" s="70">
        <f>C18</f>
        <v>533752</v>
      </c>
    </row>
    <row r="18" spans="1:3" ht="58.5" customHeight="1">
      <c r="A18" s="19" t="s">
        <v>162</v>
      </c>
      <c r="B18" s="47" t="s">
        <v>161</v>
      </c>
      <c r="C18" s="44">
        <v>533752</v>
      </c>
    </row>
    <row r="19" spans="1:3" ht="23.25" customHeight="1">
      <c r="A19" s="65" t="s">
        <v>122</v>
      </c>
      <c r="B19" s="66"/>
      <c r="C19" s="67">
        <f>C13+C15+C17+C11</f>
        <v>3554522</v>
      </c>
    </row>
    <row r="20" spans="1:3" ht="45" customHeight="1">
      <c r="A20" s="115" t="s">
        <v>90</v>
      </c>
      <c r="B20" s="116"/>
      <c r="C20" s="117"/>
    </row>
    <row r="21" spans="1:3" ht="45" customHeight="1">
      <c r="A21" s="39" t="s">
        <v>90</v>
      </c>
      <c r="B21" s="16" t="s">
        <v>107</v>
      </c>
      <c r="C21" s="35"/>
    </row>
    <row r="22" spans="1:3" ht="45" customHeight="1">
      <c r="A22" s="39" t="s">
        <v>91</v>
      </c>
      <c r="B22" s="16" t="s">
        <v>109</v>
      </c>
      <c r="C22" s="35">
        <f>C23+C26</f>
        <v>2002189.54</v>
      </c>
    </row>
    <row r="23" spans="1:3" ht="45" customHeight="1">
      <c r="A23" s="39" t="s">
        <v>157</v>
      </c>
      <c r="B23" s="16" t="s">
        <v>156</v>
      </c>
      <c r="C23" s="35">
        <f>C24+C25</f>
        <v>1829232.54</v>
      </c>
    </row>
    <row r="24" spans="1:3" ht="45" customHeight="1">
      <c r="A24" s="46" t="s">
        <v>128</v>
      </c>
      <c r="B24" s="16" t="s">
        <v>169</v>
      </c>
      <c r="C24" s="35">
        <v>486932.54</v>
      </c>
    </row>
    <row r="25" spans="1:3" ht="51.75" customHeight="1">
      <c r="A25" s="39" t="s">
        <v>120</v>
      </c>
      <c r="B25" s="16" t="s">
        <v>168</v>
      </c>
      <c r="C25" s="35">
        <v>1342300</v>
      </c>
    </row>
    <row r="26" spans="1:3" ht="45" customHeight="1">
      <c r="A26" s="39" t="s">
        <v>136</v>
      </c>
      <c r="B26" s="16" t="s">
        <v>137</v>
      </c>
      <c r="C26" s="35">
        <f>C27</f>
        <v>172957</v>
      </c>
    </row>
    <row r="27" spans="1:3" ht="45" customHeight="1">
      <c r="A27" s="39" t="s">
        <v>23</v>
      </c>
      <c r="B27" s="16" t="s">
        <v>110</v>
      </c>
      <c r="C27" s="35">
        <v>172957</v>
      </c>
    </row>
    <row r="28" spans="1:3" ht="45" customHeight="1">
      <c r="A28" s="39" t="s">
        <v>139</v>
      </c>
      <c r="B28" s="16" t="s">
        <v>138</v>
      </c>
      <c r="C28" s="35">
        <f>C29+C30+C31</f>
        <v>2787890</v>
      </c>
    </row>
    <row r="29" spans="1:3" ht="20.25" customHeight="1">
      <c r="A29" s="39" t="s">
        <v>31</v>
      </c>
      <c r="B29" s="16" t="s">
        <v>134</v>
      </c>
      <c r="C29" s="35">
        <v>821000</v>
      </c>
    </row>
    <row r="30" spans="1:3" ht="37.5" customHeight="1">
      <c r="A30" s="39" t="s">
        <v>92</v>
      </c>
      <c r="B30" s="16" t="s">
        <v>135</v>
      </c>
      <c r="C30" s="35">
        <v>1207000</v>
      </c>
    </row>
    <row r="31" spans="1:3" ht="37.5" customHeight="1">
      <c r="A31" s="46" t="s">
        <v>56</v>
      </c>
      <c r="B31" s="16" t="s">
        <v>194</v>
      </c>
      <c r="C31" s="35">
        <v>759890</v>
      </c>
    </row>
    <row r="32" spans="1:3" ht="21.75" customHeight="1">
      <c r="A32" s="65" t="s">
        <v>123</v>
      </c>
      <c r="B32" s="68"/>
      <c r="C32" s="67">
        <f>C28+C22</f>
        <v>4790079.54</v>
      </c>
    </row>
    <row r="33" spans="1:3" ht="31.5">
      <c r="A33" s="42" t="s">
        <v>124</v>
      </c>
      <c r="B33" s="42"/>
      <c r="C33" s="17">
        <f>C19+C32</f>
        <v>8344601.54</v>
      </c>
    </row>
  </sheetData>
  <sheetProtection/>
  <mergeCells count="11">
    <mergeCell ref="B8:B9"/>
    <mergeCell ref="A1:C1"/>
    <mergeCell ref="A2:C2"/>
    <mergeCell ref="A4:C4"/>
    <mergeCell ref="A5:C5"/>
    <mergeCell ref="A3:C3"/>
    <mergeCell ref="A20:C20"/>
    <mergeCell ref="A10:C10"/>
    <mergeCell ref="A6:C6"/>
    <mergeCell ref="A8:A9"/>
    <mergeCell ref="C8:C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Ахременко</cp:lastModifiedBy>
  <cp:lastPrinted>2022-08-30T01:28:11Z</cp:lastPrinted>
  <dcterms:created xsi:type="dcterms:W3CDTF">2008-10-27T01:25:53Z</dcterms:created>
  <dcterms:modified xsi:type="dcterms:W3CDTF">2022-09-29T23:21:45Z</dcterms:modified>
  <cp:category/>
  <cp:version/>
  <cp:contentType/>
  <cp:contentStatus/>
</cp:coreProperties>
</file>