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1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'5'!$A$1:$D$52</definedName>
    <definedName name="_xlnm.Print_Area" localSheetId="2">'6'!$A$1:$F$97</definedName>
  </definedNames>
  <calcPr fullCalcOnLoad="1"/>
</workbook>
</file>

<file path=xl/sharedStrings.xml><?xml version="1.0" encoding="utf-8"?>
<sst xmlns="http://schemas.openxmlformats.org/spreadsheetml/2006/main" count="967" uniqueCount="219">
  <si>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</si>
  <si>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</si>
  <si>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</si>
  <si>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</si>
  <si>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</si>
  <si>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</si>
  <si>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</si>
  <si>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</si>
  <si>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</si>
  <si>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</si>
  <si>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</si>
  <si>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</si>
  <si>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</si>
  <si>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</si>
  <si>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</si>
  <si>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</si>
  <si>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</si>
  <si>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</si>
  <si>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</si>
  <si>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</si>
  <si>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</si>
  <si>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</si>
  <si>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</si>
  <si>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</si>
  <si>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</si>
  <si>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</si>
  <si>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</si>
  <si>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</si>
  <si>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</si>
  <si>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</si>
  <si>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</si>
  <si>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</si>
  <si>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</si>
  <si>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</si>
  <si>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</si>
  <si>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</si>
  <si>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</si>
  <si>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</si>
  <si>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</si>
  <si>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</si>
  <si>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</si>
  <si>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</si>
  <si>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</si>
  <si>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</si>
  <si>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</si>
  <si>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</si>
  <si>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</si>
  <si>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</si>
  <si>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</si>
  <si>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</si>
  <si>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</si>
  <si>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</si>
  <si>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</si>
  <si>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</si>
  <si>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</si>
  <si>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</si>
  <si>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</si>
  <si>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</si>
  <si>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</si>
  <si>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</si>
  <si>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</si>
  <si>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</si>
  <si>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</si>
  <si>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</si>
  <si>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</si>
  <si>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</si>
  <si>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</si>
  <si>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</si>
  <si>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</si>
  <si>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</si>
  <si>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</si>
  <si>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</si>
  <si>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</si>
  <si>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</si>
  <si>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</si>
  <si>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</si>
  <si>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</si>
  <si>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</si>
  <si>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</si>
  <si>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</si>
  <si>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</si>
  <si>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</si>
  <si>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</si>
  <si>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</si>
  <si>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</si>
  <si>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</si>
  <si>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</si>
  <si>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</si>
  <si>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</si>
  <si>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</si>
  <si>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</si>
  <si>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</si>
  <si>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</si>
  <si>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</si>
  <si>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</si>
  <si>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</si>
  <si>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</si>
  <si>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</si>
  <si>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</si>
  <si>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</si>
  <si>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</si>
  <si>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</si>
  <si>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</si>
  <si>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</si>
  <si>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</si>
  <si>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</si>
  <si>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</si>
  <si>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</si>
  <si>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</si>
  <si>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</si>
  <si>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</si>
  <si>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</si>
  <si>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</si>
  <si>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</si>
  <si>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</si>
  <si>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</si>
  <si>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</si>
  <si>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</si>
  <si>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</si>
  <si>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</si>
  <si>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</si>
  <si>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</si>
  <si>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</si>
  <si>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</si>
  <si>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</si>
  <si>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</si>
  <si>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</si>
  <si>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</si>
  <si>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</si>
  <si>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</si>
  <si>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</si>
  <si>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</si>
  <si>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</si>
  <si>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</si>
  <si>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</si>
  <si>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</si>
  <si>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</si>
  <si>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</si>
  <si>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</si>
  <si>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</si>
  <si>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</si>
  <si>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</si>
  <si>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</si>
  <si>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</si>
  <si>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</si>
  <si>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</si>
  <si>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</si>
  <si>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</si>
  <si>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</si>
  <si>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</si>
  <si>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</si>
  <si>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</si>
  <si>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</si>
  <si>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</si>
  <si>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</si>
  <si>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</si>
  <si>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</si>
  <si>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</si>
  <si>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</si>
  <si>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</si>
  <si>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</si>
  <si>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</si>
  <si>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</si>
  <si>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</si>
  <si>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к решению муниципального комитета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</si>
  <si>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</si>
  <si>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</si>
  <si>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</si>
  <si>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</si>
  <si>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</si>
  <si>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</si>
  <si>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</si>
  <si>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</si>
  <si>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07</t>
  </si>
  <si>
    <t>Специальные расходы</t>
  </si>
  <si>
    <t>880</t>
  </si>
  <si>
    <t>Обеспечение проведения выборов и референдумов</t>
  </si>
  <si>
    <t>Приложение  2</t>
  </si>
  <si>
    <t xml:space="preserve">   Приложение  3</t>
  </si>
  <si>
    <t xml:space="preserve">   Приложение  4</t>
  </si>
  <si>
    <t xml:space="preserve">     Приложение  5</t>
  </si>
  <si>
    <t>в том числе прочие межбюджетные трансферты на проведение выборов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</si>
  <si>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</si>
  <si>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</si>
  <si>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</si>
  <si>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</si>
  <si>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</si>
  <si>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</si>
  <si>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</si>
  <si>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9999010070</t>
  </si>
  <si>
    <t>Проведение выборов главы муниципального образования</t>
  </si>
  <si>
    <t>от 15.01.2024г. № 200</t>
  </si>
  <si>
    <t>Источники внутреннего финансирования дефицита бюджета Крыловского сельского поселения на 2024 год</t>
  </si>
  <si>
    <t>Общий объем на 2024 год</t>
  </si>
  <si>
    <t xml:space="preserve">Объемы доходов бюджета Крыловского сельского поселения на  2024 год </t>
  </si>
  <si>
    <t>2 02 20000 00 0000 150</t>
  </si>
  <si>
    <t>Субсидии бюджетам бюджетной системы Российской Федерации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</si>
  <si>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</si>
  <si>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</si>
  <si>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бюджетных ассигнований из бюджета Крыловского сельского поселения на 2024 год  по разделам, подразделам, целевым статьям и видам расходов в соответствии с классификацией расходов</t>
  </si>
  <si>
    <t xml:space="preserve">бюджетных ассигнований из бюджета Крыловского сельского поселения на 2024 год  в ведомственной структуре расходов местного бюджета </t>
  </si>
  <si>
    <t>Распределение бюджетных ассигнований из бюджета Крыловского сельского поселения на 2024 год по муниципальным программам Крыловского сельского поселения и непрограммным направлениям деятельности</t>
  </si>
  <si>
    <t>Прочие мероприятия непрограммных направлений</t>
  </si>
  <si>
    <t>9990100000</t>
  </si>
  <si>
    <t>99901R5990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</si>
  <si>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2024-2026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</si>
  <si>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2024-2026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</si>
  <si>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2024-2026 год"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</si>
  <si>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2024-2026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</si>
  <si>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2024 -2026 год"</t>
  </si>
  <si>
    <t>05</t>
  </si>
  <si>
    <t>Сельское хозяйство и рыболовство</t>
  </si>
  <si>
    <t>Субсидии на реализацию мероприятий по подготовке проектов межевания земельных участков и на проведение кадастровых работ в Крыловском сельском поселении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</si>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</sst>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12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2" fillId="0" borderId="10" xfId="6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164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4" t="s">
        <v>191</v>
      </c>
    </row>
    <row r="6" spans="1:3" ht="15.75">
      <c r="A6" s="13"/>
      <c r="B6" s="13"/>
      <c r="C6" s="4"/>
    </row>
    <row r="7" spans="1:3" ht="42" customHeight="1">
      <c r="A7" s="84" t="s">
        <v>192</v>
      </c>
      <c r="B7" s="84"/>
      <c r="C7" s="84"/>
    </row>
    <row r="8" spans="1:3" ht="15.75">
      <c r="A8" s="13"/>
      <c r="B8" s="13"/>
      <c r="C8" s="44" t="s">
        <v>139</v>
      </c>
    </row>
    <row r="9" spans="1:3" ht="52.5" customHeight="1">
      <c r="A9" s="17" t="s">
        <v>48</v>
      </c>
      <c r="B9" s="17" t="s">
        <v>12</v>
      </c>
      <c r="C9" s="17" t="s">
        <v>193</v>
      </c>
    </row>
    <row r="10" spans="1:3" ht="35.25" customHeight="1">
      <c r="A10" s="17" t="s">
        <v>165</v>
      </c>
      <c r="B10" s="62" t="s">
        <v>166</v>
      </c>
      <c r="C10" s="78">
        <f>C12</f>
        <v>169980.94</v>
      </c>
    </row>
    <row r="11" spans="1:3" ht="34.5" customHeight="1">
      <c r="A11" s="17" t="s">
        <v>167</v>
      </c>
      <c r="B11" s="62" t="s">
        <v>168</v>
      </c>
      <c r="C11" s="78">
        <v>0</v>
      </c>
    </row>
    <row r="12" spans="1:3" ht="39.75" customHeight="1">
      <c r="A12" s="17" t="s">
        <v>169</v>
      </c>
      <c r="B12" s="62" t="s">
        <v>170</v>
      </c>
      <c r="C12" s="78">
        <v>169980.94</v>
      </c>
    </row>
    <row r="13" spans="1:3" ht="31.5" customHeight="1">
      <c r="A13" s="17"/>
      <c r="B13" s="63" t="s">
        <v>171</v>
      </c>
      <c r="C13" s="79">
        <f>C10</f>
        <v>169980.94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52"/>
  <sheetViews>
    <sheetView tabSelected="1" view="pageBreakPreview" zoomScaleSheetLayoutView="100" zoomScalePageLayoutView="0" workbookViewId="0" topLeftCell="A1">
      <pane xSplit="1" ySplit="9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8" sqref="B38:C38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4"/>
      <c r="B1" s="24"/>
      <c r="C1" s="100" t="s">
        <v>177</v>
      </c>
      <c r="D1" s="100"/>
    </row>
    <row r="2" spans="1:4" ht="15.75">
      <c r="A2" s="24"/>
      <c r="B2" s="24"/>
      <c r="C2" s="100" t="s">
        <v>164</v>
      </c>
      <c r="D2" s="100"/>
    </row>
    <row r="3" spans="1:4" ht="15.75">
      <c r="A3" s="24"/>
      <c r="B3" s="24"/>
      <c r="C3" s="100" t="s">
        <v>9</v>
      </c>
      <c r="D3" s="100"/>
    </row>
    <row r="4" spans="1:4" ht="15.75">
      <c r="A4" s="24"/>
      <c r="B4" s="24"/>
      <c r="C4" s="100" t="s">
        <v>10</v>
      </c>
      <c r="D4" s="100"/>
    </row>
    <row r="5" spans="1:4" ht="13.5" customHeight="1">
      <c r="A5" s="24"/>
      <c r="B5" s="24"/>
      <c r="C5" s="100" t="s">
        <v>191</v>
      </c>
      <c r="D5" s="105"/>
    </row>
    <row r="6" spans="1:4" ht="30" customHeight="1">
      <c r="A6" s="106" t="s">
        <v>194</v>
      </c>
      <c r="B6" s="106"/>
      <c r="C6" s="106"/>
      <c r="D6" s="106"/>
    </row>
    <row r="7" spans="1:4" ht="15" customHeight="1">
      <c r="A7" s="25"/>
      <c r="B7" s="89"/>
      <c r="C7" s="89"/>
      <c r="D7" s="55" t="s">
        <v>139</v>
      </c>
    </row>
    <row r="8" spans="1:4" ht="15" customHeight="1">
      <c r="A8" s="91" t="s">
        <v>48</v>
      </c>
      <c r="B8" s="101" t="s">
        <v>12</v>
      </c>
      <c r="C8" s="102"/>
      <c r="D8" s="90" t="s">
        <v>124</v>
      </c>
    </row>
    <row r="9" spans="1:4" ht="31.5" customHeight="1">
      <c r="A9" s="92"/>
      <c r="B9" s="103"/>
      <c r="C9" s="104"/>
      <c r="D9" s="90"/>
    </row>
    <row r="10" spans="1:4" ht="18.75" customHeight="1">
      <c r="A10" s="31" t="s">
        <v>61</v>
      </c>
      <c r="B10" s="93" t="s">
        <v>62</v>
      </c>
      <c r="C10" s="94"/>
      <c r="D10" s="80">
        <f>D11+D13+D19+D23</f>
        <v>749760</v>
      </c>
    </row>
    <row r="11" spans="1:4" ht="15" customHeight="1">
      <c r="A11" s="27" t="s">
        <v>63</v>
      </c>
      <c r="B11" s="87" t="s">
        <v>64</v>
      </c>
      <c r="C11" s="88"/>
      <c r="D11" s="81">
        <f>SUM(D12)</f>
        <v>53000</v>
      </c>
    </row>
    <row r="12" spans="1:4" ht="15" customHeight="1">
      <c r="A12" s="28" t="s">
        <v>25</v>
      </c>
      <c r="B12" s="85" t="s">
        <v>65</v>
      </c>
      <c r="C12" s="86"/>
      <c r="D12" s="82">
        <v>53000</v>
      </c>
    </row>
    <row r="13" spans="1:4" ht="15" customHeight="1">
      <c r="A13" s="29" t="s">
        <v>38</v>
      </c>
      <c r="B13" s="98" t="s">
        <v>39</v>
      </c>
      <c r="C13" s="88"/>
      <c r="D13" s="81">
        <f>D14+D16</f>
        <v>654000</v>
      </c>
    </row>
    <row r="14" spans="1:4" ht="15" customHeight="1">
      <c r="A14" s="30" t="s">
        <v>40</v>
      </c>
      <c r="B14" s="85" t="s">
        <v>41</v>
      </c>
      <c r="C14" s="86"/>
      <c r="D14" s="82">
        <f>D15</f>
        <v>21000</v>
      </c>
    </row>
    <row r="15" spans="1:4" ht="51" customHeight="1">
      <c r="A15" s="26" t="s">
        <v>37</v>
      </c>
      <c r="B15" s="85" t="s">
        <v>97</v>
      </c>
      <c r="C15" s="86"/>
      <c r="D15" s="82">
        <v>21000</v>
      </c>
    </row>
    <row r="16" spans="1:4" ht="15" customHeight="1">
      <c r="A16" s="26" t="s">
        <v>42</v>
      </c>
      <c r="B16" s="85" t="s">
        <v>43</v>
      </c>
      <c r="C16" s="86"/>
      <c r="D16" s="82">
        <f>D17+D18</f>
        <v>633000</v>
      </c>
    </row>
    <row r="17" spans="1:4" ht="47.25" customHeight="1">
      <c r="A17" s="26" t="s">
        <v>94</v>
      </c>
      <c r="B17" s="85" t="s">
        <v>93</v>
      </c>
      <c r="C17" s="86"/>
      <c r="D17" s="82">
        <v>230000</v>
      </c>
    </row>
    <row r="18" spans="1:4" ht="54" customHeight="1">
      <c r="A18" s="26" t="s">
        <v>95</v>
      </c>
      <c r="B18" s="85" t="s">
        <v>96</v>
      </c>
      <c r="C18" s="86"/>
      <c r="D18" s="82">
        <v>403000</v>
      </c>
    </row>
    <row r="19" spans="1:4" ht="15" customHeight="1">
      <c r="A19" s="27" t="s">
        <v>66</v>
      </c>
      <c r="B19" s="87" t="s">
        <v>67</v>
      </c>
      <c r="C19" s="88"/>
      <c r="D19" s="81">
        <f>SUM(D20:D21)</f>
        <v>2000</v>
      </c>
    </row>
    <row r="20" spans="1:4" ht="92.25" customHeight="1">
      <c r="A20" s="26" t="s">
        <v>35</v>
      </c>
      <c r="B20" s="85" t="s">
        <v>11</v>
      </c>
      <c r="C20" s="86"/>
      <c r="D20" s="82">
        <v>2000</v>
      </c>
    </row>
    <row r="21" spans="1:4" ht="13.5" customHeight="1" hidden="1">
      <c r="A21" s="26"/>
      <c r="B21" s="85"/>
      <c r="C21" s="86"/>
      <c r="D21" s="82"/>
    </row>
    <row r="22" spans="1:4" ht="21" customHeight="1" hidden="1">
      <c r="A22" s="27" t="s">
        <v>7</v>
      </c>
      <c r="B22" s="85" t="s">
        <v>8</v>
      </c>
      <c r="C22" s="86"/>
      <c r="D22" s="81"/>
    </row>
    <row r="23" spans="1:4" ht="51" customHeight="1">
      <c r="A23" s="27" t="s">
        <v>213</v>
      </c>
      <c r="B23" s="87" t="s">
        <v>214</v>
      </c>
      <c r="C23" s="110"/>
      <c r="D23" s="81">
        <f>D24</f>
        <v>40760</v>
      </c>
    </row>
    <row r="24" spans="1:4" ht="92.25" customHeight="1">
      <c r="A24" s="26" t="s">
        <v>215</v>
      </c>
      <c r="B24" s="85" t="s">
        <v>216</v>
      </c>
      <c r="C24" s="99"/>
      <c r="D24" s="82">
        <f>D25</f>
        <v>40760</v>
      </c>
    </row>
    <row r="25" spans="1:4" ht="90" customHeight="1">
      <c r="A25" s="26" t="s">
        <v>217</v>
      </c>
      <c r="B25" s="85" t="s">
        <v>218</v>
      </c>
      <c r="C25" s="99"/>
      <c r="D25" s="82">
        <v>40760</v>
      </c>
    </row>
    <row r="26" spans="1:4" ht="18" customHeight="1">
      <c r="A26" s="27" t="s">
        <v>68</v>
      </c>
      <c r="B26" s="87" t="s">
        <v>69</v>
      </c>
      <c r="C26" s="88"/>
      <c r="D26" s="81">
        <f>D27</f>
        <v>10468288.19</v>
      </c>
    </row>
    <row r="27" spans="1:4" ht="30" customHeight="1">
      <c r="A27" s="26" t="s">
        <v>70</v>
      </c>
      <c r="B27" s="85" t="s">
        <v>153</v>
      </c>
      <c r="C27" s="86"/>
      <c r="D27" s="81">
        <f>D28+D39+D46+D37</f>
        <v>10468288.19</v>
      </c>
    </row>
    <row r="28" spans="1:4" ht="33" customHeight="1">
      <c r="A28" s="27" t="s">
        <v>152</v>
      </c>
      <c r="B28" s="87" t="s">
        <v>128</v>
      </c>
      <c r="C28" s="88"/>
      <c r="D28" s="81">
        <f>D30</f>
        <v>3349440</v>
      </c>
    </row>
    <row r="29" spans="1:4" ht="36.75" customHeight="1" hidden="1">
      <c r="A29" s="26" t="s">
        <v>71</v>
      </c>
      <c r="B29" s="85" t="s">
        <v>72</v>
      </c>
      <c r="C29" s="86"/>
      <c r="D29" s="82"/>
    </row>
    <row r="30" spans="1:4" ht="30" customHeight="1">
      <c r="A30" s="10" t="s">
        <v>148</v>
      </c>
      <c r="B30" s="85" t="s">
        <v>140</v>
      </c>
      <c r="C30" s="86"/>
      <c r="D30" s="82">
        <f>D35+D36</f>
        <v>3349440</v>
      </c>
    </row>
    <row r="31" spans="1:4" s="2" customFormat="1" ht="33" customHeight="1" hidden="1">
      <c r="A31" s="27" t="s">
        <v>50</v>
      </c>
      <c r="B31" s="87" t="s">
        <v>51</v>
      </c>
      <c r="C31" s="88"/>
      <c r="D31" s="81"/>
    </row>
    <row r="32" spans="1:4" ht="31.5" customHeight="1" hidden="1">
      <c r="A32" s="26" t="s">
        <v>49</v>
      </c>
      <c r="B32" s="85" t="s">
        <v>52</v>
      </c>
      <c r="C32" s="86"/>
      <c r="D32" s="82"/>
    </row>
    <row r="33" spans="1:4" ht="57" customHeight="1" hidden="1">
      <c r="A33" s="26" t="s">
        <v>49</v>
      </c>
      <c r="B33" s="85" t="s">
        <v>22</v>
      </c>
      <c r="C33" s="86"/>
      <c r="D33" s="82"/>
    </row>
    <row r="34" spans="1:4" ht="30" customHeight="1" hidden="1">
      <c r="A34" s="26" t="s">
        <v>46</v>
      </c>
      <c r="B34" s="85" t="s">
        <v>47</v>
      </c>
      <c r="C34" s="86"/>
      <c r="D34" s="82"/>
    </row>
    <row r="35" spans="1:4" ht="30" customHeight="1">
      <c r="A35" s="26"/>
      <c r="B35" s="85" t="s">
        <v>142</v>
      </c>
      <c r="C35" s="97"/>
      <c r="D35" s="82">
        <v>480250</v>
      </c>
    </row>
    <row r="36" spans="1:4" ht="30" customHeight="1">
      <c r="A36" s="26"/>
      <c r="B36" s="85" t="s">
        <v>172</v>
      </c>
      <c r="C36" s="97"/>
      <c r="D36" s="82">
        <v>2869190</v>
      </c>
    </row>
    <row r="37" spans="1:4" ht="30" customHeight="1">
      <c r="A37" s="27" t="s">
        <v>195</v>
      </c>
      <c r="B37" s="87" t="s">
        <v>196</v>
      </c>
      <c r="C37" s="88"/>
      <c r="D37" s="82">
        <f>D38</f>
        <v>1283876.19</v>
      </c>
    </row>
    <row r="38" spans="1:4" ht="48" customHeight="1">
      <c r="A38" s="26" t="s">
        <v>197</v>
      </c>
      <c r="B38" s="85" t="s">
        <v>198</v>
      </c>
      <c r="C38" s="97"/>
      <c r="D38" s="82">
        <v>1283876.19</v>
      </c>
    </row>
    <row r="39" spans="1:4" ht="33" customHeight="1">
      <c r="A39" s="27" t="s">
        <v>151</v>
      </c>
      <c r="B39" s="87" t="s">
        <v>129</v>
      </c>
      <c r="C39" s="88"/>
      <c r="D39" s="81">
        <f>D40</f>
        <v>298972</v>
      </c>
    </row>
    <row r="40" spans="1:4" ht="50.25" customHeight="1">
      <c r="A40" s="10" t="s">
        <v>149</v>
      </c>
      <c r="B40" s="85" t="s">
        <v>98</v>
      </c>
      <c r="C40" s="86"/>
      <c r="D40" s="82">
        <v>298972</v>
      </c>
    </row>
    <row r="41" spans="1:4" ht="105.75" customHeight="1" hidden="1">
      <c r="A41" s="26" t="s">
        <v>3</v>
      </c>
      <c r="B41" s="85" t="s">
        <v>6</v>
      </c>
      <c r="C41" s="86"/>
      <c r="D41" s="82"/>
    </row>
    <row r="42" spans="1:4" ht="80.25" customHeight="1" hidden="1">
      <c r="A42" s="26" t="s">
        <v>73</v>
      </c>
      <c r="B42" s="85" t="s">
        <v>60</v>
      </c>
      <c r="C42" s="86"/>
      <c r="D42" s="82"/>
    </row>
    <row r="43" spans="1:4" ht="20.25" customHeight="1" hidden="1">
      <c r="A43" s="27" t="s">
        <v>74</v>
      </c>
      <c r="B43" s="87" t="s">
        <v>75</v>
      </c>
      <c r="C43" s="88"/>
      <c r="D43" s="81"/>
    </row>
    <row r="44" spans="1:4" ht="78" customHeight="1" hidden="1">
      <c r="A44" s="26" t="s">
        <v>76</v>
      </c>
      <c r="B44" s="85" t="s">
        <v>77</v>
      </c>
      <c r="C44" s="86"/>
      <c r="D44" s="82"/>
    </row>
    <row r="45" spans="1:4" ht="66" customHeight="1" hidden="1">
      <c r="A45" s="26" t="s">
        <v>0</v>
      </c>
      <c r="B45" s="85" t="s">
        <v>1</v>
      </c>
      <c r="C45" s="86"/>
      <c r="D45" s="82"/>
    </row>
    <row r="46" spans="1:4" ht="27.75" customHeight="1">
      <c r="A46" s="53" t="s">
        <v>116</v>
      </c>
      <c r="B46" s="108" t="s">
        <v>75</v>
      </c>
      <c r="C46" s="109"/>
      <c r="D46" s="83">
        <f>D47</f>
        <v>5536000</v>
      </c>
    </row>
    <row r="47" spans="1:4" ht="37.5" customHeight="1">
      <c r="A47" s="10" t="s">
        <v>150</v>
      </c>
      <c r="B47" s="95" t="s">
        <v>141</v>
      </c>
      <c r="C47" s="107"/>
      <c r="D47" s="82">
        <f>D48+D49+D51+D50</f>
        <v>5536000</v>
      </c>
    </row>
    <row r="48" spans="1:4" ht="52.5" customHeight="1">
      <c r="A48" s="10"/>
      <c r="B48" s="95" t="s">
        <v>143</v>
      </c>
      <c r="C48" s="96"/>
      <c r="D48" s="82">
        <v>3756000</v>
      </c>
    </row>
    <row r="49" spans="1:4" ht="45" customHeight="1">
      <c r="A49" s="10"/>
      <c r="B49" s="95" t="s">
        <v>144</v>
      </c>
      <c r="C49" s="96"/>
      <c r="D49" s="82">
        <v>568000</v>
      </c>
    </row>
    <row r="50" spans="1:4" ht="45" customHeight="1">
      <c r="A50" s="10"/>
      <c r="B50" s="95" t="s">
        <v>157</v>
      </c>
      <c r="C50" s="96"/>
      <c r="D50" s="82">
        <v>812000</v>
      </c>
    </row>
    <row r="51" spans="1:4" ht="38.25" customHeight="1">
      <c r="A51" s="10"/>
      <c r="B51" s="95" t="s">
        <v>181</v>
      </c>
      <c r="C51" s="96"/>
      <c r="D51" s="82">
        <v>400000</v>
      </c>
    </row>
    <row r="52" spans="1:4" ht="18.75" customHeight="1">
      <c r="A52" s="26"/>
      <c r="B52" s="87" t="s">
        <v>78</v>
      </c>
      <c r="C52" s="88"/>
      <c r="D52" s="81">
        <f>D26+D10</f>
        <v>11218048.19</v>
      </c>
    </row>
  </sheetData>
  <sheetProtection/>
  <mergeCells count="53">
    <mergeCell ref="B40:C40"/>
    <mergeCell ref="B47:C47"/>
    <mergeCell ref="B46:C46"/>
    <mergeCell ref="B51:C51"/>
    <mergeCell ref="B44:C44"/>
    <mergeCell ref="B23:C23"/>
    <mergeCell ref="B31:C31"/>
    <mergeCell ref="B32:C32"/>
    <mergeCell ref="B33:C33"/>
    <mergeCell ref="B29:C29"/>
    <mergeCell ref="C1:D1"/>
    <mergeCell ref="C4:D4"/>
    <mergeCell ref="C3:D3"/>
    <mergeCell ref="C2:D2"/>
    <mergeCell ref="B8:C9"/>
    <mergeCell ref="B14:C14"/>
    <mergeCell ref="C5:D5"/>
    <mergeCell ref="B12:C12"/>
    <mergeCell ref="A6:D6"/>
    <mergeCell ref="B18:C18"/>
    <mergeCell ref="B25:C25"/>
    <mergeCell ref="B24:C24"/>
    <mergeCell ref="B26:C26"/>
    <mergeCell ref="B28:C28"/>
    <mergeCell ref="B27:C27"/>
    <mergeCell ref="B34:C34"/>
    <mergeCell ref="B35:C35"/>
    <mergeCell ref="B39:C39"/>
    <mergeCell ref="B21:C21"/>
    <mergeCell ref="B36:C36"/>
    <mergeCell ref="B13:C13"/>
    <mergeCell ref="B30:C30"/>
    <mergeCell ref="B20:C20"/>
    <mergeCell ref="B19:C19"/>
    <mergeCell ref="B22:C22"/>
    <mergeCell ref="B52:C52"/>
    <mergeCell ref="B43:C43"/>
    <mergeCell ref="B41:C41"/>
    <mergeCell ref="B42:C42"/>
    <mergeCell ref="B45:C45"/>
    <mergeCell ref="B37:C37"/>
    <mergeCell ref="B50:C50"/>
    <mergeCell ref="B38:C38"/>
    <mergeCell ref="B49:C49"/>
    <mergeCell ref="B48:C48"/>
    <mergeCell ref="B17:C17"/>
    <mergeCell ref="B11:C11"/>
    <mergeCell ref="B15:C15"/>
    <mergeCell ref="B7:C7"/>
    <mergeCell ref="D8:D9"/>
    <mergeCell ref="A8:A9"/>
    <mergeCell ref="B10:C10"/>
    <mergeCell ref="B16:C16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77"/>
  <sheetViews>
    <sheetView view="pageBreakPreview" zoomScaleSheetLayoutView="100" zoomScalePageLayoutView="0" workbookViewId="0" topLeftCell="A62">
      <selection activeCell="A63" sqref="A63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2"/>
      <c r="B1" s="111" t="s">
        <v>178</v>
      </c>
      <c r="C1" s="111"/>
      <c r="D1" s="111"/>
      <c r="E1" s="111"/>
      <c r="F1" s="111"/>
    </row>
    <row r="2" spans="1:6" ht="15" customHeight="1">
      <c r="A2" s="22"/>
      <c r="B2" s="112" t="s">
        <v>164</v>
      </c>
      <c r="C2" s="112"/>
      <c r="D2" s="112"/>
      <c r="E2" s="112"/>
      <c r="F2" s="112"/>
    </row>
    <row r="3" spans="1:6" ht="15" customHeight="1">
      <c r="A3" s="22"/>
      <c r="B3" s="112" t="s">
        <v>9</v>
      </c>
      <c r="C3" s="112"/>
      <c r="D3" s="112"/>
      <c r="E3" s="112"/>
      <c r="F3" s="112"/>
    </row>
    <row r="4" spans="1:6" ht="15">
      <c r="A4" s="22"/>
      <c r="B4" s="112" t="s">
        <v>10</v>
      </c>
      <c r="C4" s="112"/>
      <c r="D4" s="112"/>
      <c r="E4" s="112"/>
      <c r="F4" s="112"/>
    </row>
    <row r="5" spans="1:6" ht="15">
      <c r="A5" s="22"/>
      <c r="B5" s="48"/>
      <c r="C5" s="49"/>
      <c r="D5" s="49"/>
      <c r="E5" s="112" t="s">
        <v>191</v>
      </c>
      <c r="F5" s="112"/>
    </row>
    <row r="6" spans="1:6" ht="10.5" customHeight="1" hidden="1">
      <c r="A6" s="22"/>
      <c r="B6" s="22"/>
      <c r="C6" s="23"/>
      <c r="D6" s="23"/>
      <c r="E6" s="23"/>
      <c r="F6" s="23"/>
    </row>
    <row r="7" spans="1:6" ht="15.75">
      <c r="A7" s="113" t="s">
        <v>27</v>
      </c>
      <c r="B7" s="113"/>
      <c r="C7" s="113"/>
      <c r="D7" s="113"/>
      <c r="E7" s="113"/>
      <c r="F7" s="113"/>
    </row>
    <row r="8" spans="1:6" ht="47.25" customHeight="1">
      <c r="A8" s="113" t="s">
        <v>199</v>
      </c>
      <c r="B8" s="113"/>
      <c r="C8" s="113"/>
      <c r="D8" s="113"/>
      <c r="E8" s="113"/>
      <c r="F8" s="113"/>
    </row>
    <row r="9" spans="1:6" ht="15">
      <c r="A9" s="32"/>
      <c r="B9" s="32"/>
      <c r="C9" s="33"/>
      <c r="D9" s="33"/>
      <c r="E9" s="33"/>
      <c r="F9" s="60" t="s">
        <v>139</v>
      </c>
    </row>
    <row r="10" spans="1:6" ht="35.25" customHeight="1">
      <c r="A10" s="114"/>
      <c r="B10" s="115" t="s">
        <v>100</v>
      </c>
      <c r="C10" s="117" t="s">
        <v>99</v>
      </c>
      <c r="D10" s="117" t="s">
        <v>14</v>
      </c>
      <c r="E10" s="117" t="s">
        <v>15</v>
      </c>
      <c r="F10" s="115" t="s">
        <v>125</v>
      </c>
    </row>
    <row r="11" spans="1:6" ht="51.75" customHeight="1">
      <c r="A11" s="114"/>
      <c r="B11" s="116"/>
      <c r="C11" s="117"/>
      <c r="D11" s="117"/>
      <c r="E11" s="117"/>
      <c r="F11" s="116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37" t="s">
        <v>16</v>
      </c>
      <c r="B13" s="15" t="s">
        <v>102</v>
      </c>
      <c r="C13" s="15" t="s">
        <v>101</v>
      </c>
      <c r="D13" s="51" t="s">
        <v>108</v>
      </c>
      <c r="E13" s="15" t="s">
        <v>28</v>
      </c>
      <c r="F13" s="68">
        <f>F14+F21+F39</f>
        <v>2653000</v>
      </c>
    </row>
    <row r="14" spans="1:6" s="3" customFormat="1" ht="64.5" customHeight="1">
      <c r="A14" s="38" t="s">
        <v>17</v>
      </c>
      <c r="B14" s="40" t="s">
        <v>102</v>
      </c>
      <c r="C14" s="40" t="s">
        <v>103</v>
      </c>
      <c r="D14" s="52" t="s">
        <v>108</v>
      </c>
      <c r="E14" s="40" t="s">
        <v>28</v>
      </c>
      <c r="F14" s="69">
        <f aca="true" t="shared" si="0" ref="F14:F19">F15</f>
        <v>846000</v>
      </c>
    </row>
    <row r="15" spans="1:6" s="3" customFormat="1" ht="47.25" customHeight="1">
      <c r="A15" s="36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70">
        <f t="shared" si="0"/>
        <v>846000</v>
      </c>
    </row>
    <row r="16" spans="1:6" s="3" customFormat="1" ht="47.25" customHeight="1">
      <c r="A16" s="36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70">
        <f t="shared" si="0"/>
        <v>846000</v>
      </c>
    </row>
    <row r="17" spans="1:6" s="3" customFormat="1" ht="32.25" customHeight="1">
      <c r="A17" s="36" t="s">
        <v>138</v>
      </c>
      <c r="B17" s="16" t="s">
        <v>102</v>
      </c>
      <c r="C17" s="16" t="s">
        <v>103</v>
      </c>
      <c r="D17" s="16" t="s">
        <v>137</v>
      </c>
      <c r="E17" s="16" t="s">
        <v>28</v>
      </c>
      <c r="F17" s="70">
        <f t="shared" si="0"/>
        <v>846000</v>
      </c>
    </row>
    <row r="18" spans="1:6" s="3" customFormat="1" ht="15.75" customHeight="1">
      <c r="A18" s="36" t="s">
        <v>31</v>
      </c>
      <c r="B18" s="16" t="s">
        <v>102</v>
      </c>
      <c r="C18" s="16" t="s">
        <v>103</v>
      </c>
      <c r="D18" s="16" t="s">
        <v>133</v>
      </c>
      <c r="E18" s="16" t="s">
        <v>28</v>
      </c>
      <c r="F18" s="70">
        <f t="shared" si="0"/>
        <v>846000</v>
      </c>
    </row>
    <row r="19" spans="1:6" s="3" customFormat="1" ht="84.75" customHeight="1">
      <c r="A19" s="36" t="s">
        <v>79</v>
      </c>
      <c r="B19" s="16" t="s">
        <v>102</v>
      </c>
      <c r="C19" s="16" t="s">
        <v>103</v>
      </c>
      <c r="D19" s="16" t="s">
        <v>133</v>
      </c>
      <c r="E19" s="16" t="s">
        <v>36</v>
      </c>
      <c r="F19" s="70">
        <f t="shared" si="0"/>
        <v>846000</v>
      </c>
    </row>
    <row r="20" spans="1:6" s="3" customFormat="1" ht="38.25" customHeight="1">
      <c r="A20" s="36" t="s">
        <v>81</v>
      </c>
      <c r="B20" s="16" t="s">
        <v>102</v>
      </c>
      <c r="C20" s="16" t="s">
        <v>103</v>
      </c>
      <c r="D20" s="16" t="s">
        <v>133</v>
      </c>
      <c r="E20" s="16" t="s">
        <v>80</v>
      </c>
      <c r="F20" s="70">
        <v>846000</v>
      </c>
    </row>
    <row r="21" spans="1:6" s="3" customFormat="1" ht="70.5" customHeight="1">
      <c r="A21" s="38" t="s">
        <v>18</v>
      </c>
      <c r="B21" s="40" t="s">
        <v>102</v>
      </c>
      <c r="C21" s="40" t="s">
        <v>104</v>
      </c>
      <c r="D21" s="52" t="s">
        <v>108</v>
      </c>
      <c r="E21" s="40" t="s">
        <v>28</v>
      </c>
      <c r="F21" s="69">
        <f>F22</f>
        <v>1407000</v>
      </c>
    </row>
    <row r="22" spans="1:6" s="3" customFormat="1" ht="38.25" customHeight="1">
      <c r="A22" s="36" t="s">
        <v>90</v>
      </c>
      <c r="B22" s="16" t="s">
        <v>102</v>
      </c>
      <c r="C22" s="40" t="s">
        <v>104</v>
      </c>
      <c r="D22" s="16" t="s">
        <v>107</v>
      </c>
      <c r="E22" s="40" t="s">
        <v>28</v>
      </c>
      <c r="F22" s="69">
        <f>F23</f>
        <v>1407000</v>
      </c>
    </row>
    <row r="23" spans="1:6" s="3" customFormat="1" ht="34.5" customHeight="1">
      <c r="A23" s="36" t="s">
        <v>91</v>
      </c>
      <c r="B23" s="16" t="s">
        <v>102</v>
      </c>
      <c r="C23" s="40" t="s">
        <v>104</v>
      </c>
      <c r="D23" s="16" t="s">
        <v>109</v>
      </c>
      <c r="E23" s="40" t="s">
        <v>28</v>
      </c>
      <c r="F23" s="69">
        <f>F24</f>
        <v>1407000</v>
      </c>
    </row>
    <row r="24" spans="1:6" s="3" customFormat="1" ht="34.5" customHeight="1">
      <c r="A24" s="36" t="s">
        <v>138</v>
      </c>
      <c r="B24" s="16" t="s">
        <v>102</v>
      </c>
      <c r="C24" s="16" t="s">
        <v>104</v>
      </c>
      <c r="D24" s="16" t="s">
        <v>137</v>
      </c>
      <c r="E24" s="16" t="s">
        <v>28</v>
      </c>
      <c r="F24" s="69">
        <f>F25</f>
        <v>1407000</v>
      </c>
    </row>
    <row r="25" spans="1:6" s="3" customFormat="1" ht="47.25" customHeight="1">
      <c r="A25" s="36" t="s">
        <v>92</v>
      </c>
      <c r="B25" s="16" t="s">
        <v>102</v>
      </c>
      <c r="C25" s="16" t="s">
        <v>104</v>
      </c>
      <c r="D25" s="16" t="s">
        <v>134</v>
      </c>
      <c r="E25" s="16" t="s">
        <v>28</v>
      </c>
      <c r="F25" s="70">
        <f>F26+F35+F37</f>
        <v>1407000</v>
      </c>
    </row>
    <row r="26" spans="1:6" s="3" customFormat="1" ht="85.5" customHeight="1">
      <c r="A26" s="36" t="s">
        <v>79</v>
      </c>
      <c r="B26" s="16" t="s">
        <v>102</v>
      </c>
      <c r="C26" s="16" t="s">
        <v>104</v>
      </c>
      <c r="D26" s="16" t="s">
        <v>134</v>
      </c>
      <c r="E26" s="16" t="s">
        <v>36</v>
      </c>
      <c r="F26" s="70">
        <f>F27</f>
        <v>1154000</v>
      </c>
    </row>
    <row r="27" spans="1:6" s="3" customFormat="1" ht="33.75" customHeight="1">
      <c r="A27" s="36" t="s">
        <v>81</v>
      </c>
      <c r="B27" s="16" t="s">
        <v>102</v>
      </c>
      <c r="C27" s="16" t="s">
        <v>104</v>
      </c>
      <c r="D27" s="16" t="s">
        <v>134</v>
      </c>
      <c r="E27" s="16" t="s">
        <v>80</v>
      </c>
      <c r="F27" s="70">
        <v>1154000</v>
      </c>
    </row>
    <row r="28" spans="1:6" s="3" customFormat="1" ht="15.75" customHeight="1" hidden="1">
      <c r="A28" s="36" t="s">
        <v>4</v>
      </c>
      <c r="B28" s="16"/>
      <c r="C28" s="16" t="s">
        <v>5</v>
      </c>
      <c r="D28" s="16"/>
      <c r="E28" s="16" t="s">
        <v>28</v>
      </c>
      <c r="F28" s="70" t="e">
        <f>#REF!+#REF!</f>
        <v>#REF!</v>
      </c>
    </row>
    <row r="29" spans="1:6" s="3" customFormat="1" ht="108.75" customHeight="1" hidden="1">
      <c r="A29" s="36" t="s">
        <v>53</v>
      </c>
      <c r="B29" s="16"/>
      <c r="C29" s="16" t="s">
        <v>5</v>
      </c>
      <c r="D29" s="16"/>
      <c r="E29" s="16" t="s">
        <v>28</v>
      </c>
      <c r="F29" s="70" t="e">
        <f>#REF!+#REF!</f>
        <v>#REF!</v>
      </c>
    </row>
    <row r="30" spans="1:6" s="3" customFormat="1" ht="30.75" customHeight="1" hidden="1">
      <c r="A30" s="36" t="s">
        <v>19</v>
      </c>
      <c r="B30" s="16"/>
      <c r="C30" s="16" t="s">
        <v>5</v>
      </c>
      <c r="D30" s="16"/>
      <c r="E30" s="16" t="s">
        <v>32</v>
      </c>
      <c r="F30" s="70" t="e">
        <f>#REF!+#REF!</f>
        <v>#REF!</v>
      </c>
    </row>
    <row r="31" spans="1:6" ht="30.75" customHeight="1" hidden="1">
      <c r="A31" s="36" t="s">
        <v>57</v>
      </c>
      <c r="B31" s="16"/>
      <c r="C31" s="16" t="s">
        <v>58</v>
      </c>
      <c r="D31" s="16"/>
      <c r="E31" s="16" t="s">
        <v>28</v>
      </c>
      <c r="F31" s="70" t="e">
        <f>#REF!+#REF!</f>
        <v>#REF!</v>
      </c>
    </row>
    <row r="32" spans="1:6" ht="15.75" customHeight="1" hidden="1">
      <c r="A32" s="36" t="s">
        <v>59</v>
      </c>
      <c r="B32" s="16"/>
      <c r="C32" s="16" t="s">
        <v>58</v>
      </c>
      <c r="D32" s="16"/>
      <c r="E32" s="16" t="s">
        <v>28</v>
      </c>
      <c r="F32" s="70" t="e">
        <f>#REF!+#REF!</f>
        <v>#REF!</v>
      </c>
    </row>
    <row r="33" spans="1:6" ht="30" customHeight="1" hidden="1">
      <c r="A33" s="36" t="s">
        <v>56</v>
      </c>
      <c r="B33" s="16"/>
      <c r="C33" s="16" t="s">
        <v>58</v>
      </c>
      <c r="D33" s="16"/>
      <c r="E33" s="16" t="s">
        <v>28</v>
      </c>
      <c r="F33" s="70" t="e">
        <f>#REF!+#REF!</f>
        <v>#REF!</v>
      </c>
    </row>
    <row r="34" spans="1:6" ht="30.75" customHeight="1" hidden="1">
      <c r="A34" s="36" t="s">
        <v>19</v>
      </c>
      <c r="B34" s="16"/>
      <c r="C34" s="16" t="s">
        <v>58</v>
      </c>
      <c r="D34" s="16"/>
      <c r="E34" s="16" t="s">
        <v>32</v>
      </c>
      <c r="F34" s="70" t="e">
        <f>#REF!+#REF!</f>
        <v>#REF!</v>
      </c>
    </row>
    <row r="35" spans="1:6" ht="39.75" customHeight="1">
      <c r="A35" s="36" t="s">
        <v>82</v>
      </c>
      <c r="B35" s="16" t="s">
        <v>102</v>
      </c>
      <c r="C35" s="16" t="s">
        <v>104</v>
      </c>
      <c r="D35" s="16" t="s">
        <v>134</v>
      </c>
      <c r="E35" s="16" t="s">
        <v>83</v>
      </c>
      <c r="F35" s="70">
        <f>F36</f>
        <v>251000</v>
      </c>
    </row>
    <row r="36" spans="1:6" ht="50.25" customHeight="1">
      <c r="A36" s="36" t="s">
        <v>85</v>
      </c>
      <c r="B36" s="16" t="s">
        <v>102</v>
      </c>
      <c r="C36" s="16" t="s">
        <v>104</v>
      </c>
      <c r="D36" s="16" t="s">
        <v>134</v>
      </c>
      <c r="E36" s="16" t="s">
        <v>84</v>
      </c>
      <c r="F36" s="70">
        <v>251000</v>
      </c>
    </row>
    <row r="37" spans="1:6" ht="24" customHeight="1">
      <c r="A37" s="42" t="s">
        <v>88</v>
      </c>
      <c r="B37" s="50" t="s">
        <v>102</v>
      </c>
      <c r="C37" s="16" t="s">
        <v>104</v>
      </c>
      <c r="D37" s="16" t="s">
        <v>134</v>
      </c>
      <c r="E37" s="16" t="s">
        <v>86</v>
      </c>
      <c r="F37" s="70">
        <f>F38</f>
        <v>2000</v>
      </c>
    </row>
    <row r="38" spans="1:6" ht="23.25" customHeight="1">
      <c r="A38" s="42" t="s">
        <v>89</v>
      </c>
      <c r="B38" s="50" t="s">
        <v>102</v>
      </c>
      <c r="C38" s="16" t="s">
        <v>104</v>
      </c>
      <c r="D38" s="16" t="s">
        <v>134</v>
      </c>
      <c r="E38" s="16" t="s">
        <v>87</v>
      </c>
      <c r="F38" s="70">
        <v>2000</v>
      </c>
    </row>
    <row r="39" spans="1:6" ht="42.75" customHeight="1">
      <c r="A39" s="64" t="s">
        <v>176</v>
      </c>
      <c r="B39" s="65" t="s">
        <v>102</v>
      </c>
      <c r="C39" s="19" t="s">
        <v>173</v>
      </c>
      <c r="D39" s="19" t="s">
        <v>108</v>
      </c>
      <c r="E39" s="19" t="s">
        <v>28</v>
      </c>
      <c r="F39" s="71">
        <f aca="true" t="shared" si="1" ref="F39:F44">F40</f>
        <v>400000</v>
      </c>
    </row>
    <row r="40" spans="1:6" ht="40.5" customHeight="1">
      <c r="A40" s="42" t="s">
        <v>90</v>
      </c>
      <c r="B40" s="50" t="s">
        <v>102</v>
      </c>
      <c r="C40" s="16" t="s">
        <v>173</v>
      </c>
      <c r="D40" s="16" t="s">
        <v>107</v>
      </c>
      <c r="E40" s="16" t="s">
        <v>28</v>
      </c>
      <c r="F40" s="70">
        <f t="shared" si="1"/>
        <v>400000</v>
      </c>
    </row>
    <row r="41" spans="1:6" ht="44.25" customHeight="1">
      <c r="A41" s="36" t="s">
        <v>91</v>
      </c>
      <c r="B41" s="50" t="s">
        <v>102</v>
      </c>
      <c r="C41" s="16" t="s">
        <v>173</v>
      </c>
      <c r="D41" s="16" t="s">
        <v>109</v>
      </c>
      <c r="E41" s="40" t="s">
        <v>28</v>
      </c>
      <c r="F41" s="70">
        <f t="shared" si="1"/>
        <v>400000</v>
      </c>
    </row>
    <row r="42" spans="1:6" ht="36" customHeight="1">
      <c r="A42" s="36" t="s">
        <v>138</v>
      </c>
      <c r="B42" s="50" t="s">
        <v>102</v>
      </c>
      <c r="C42" s="16" t="s">
        <v>173</v>
      </c>
      <c r="D42" s="16" t="s">
        <v>137</v>
      </c>
      <c r="E42" s="16" t="s">
        <v>28</v>
      </c>
      <c r="F42" s="70">
        <f>F43</f>
        <v>400000</v>
      </c>
    </row>
    <row r="43" spans="1:6" ht="37.5" customHeight="1">
      <c r="A43" s="42" t="s">
        <v>190</v>
      </c>
      <c r="B43" s="50" t="s">
        <v>102</v>
      </c>
      <c r="C43" s="16" t="s">
        <v>173</v>
      </c>
      <c r="D43" s="16" t="s">
        <v>189</v>
      </c>
      <c r="E43" s="16" t="s">
        <v>28</v>
      </c>
      <c r="F43" s="70">
        <f t="shared" si="1"/>
        <v>400000</v>
      </c>
    </row>
    <row r="44" spans="1:6" ht="26.25" customHeight="1">
      <c r="A44" s="36" t="s">
        <v>88</v>
      </c>
      <c r="B44" s="16" t="s">
        <v>102</v>
      </c>
      <c r="C44" s="16" t="s">
        <v>173</v>
      </c>
      <c r="D44" s="16" t="s">
        <v>189</v>
      </c>
      <c r="E44" s="16" t="s">
        <v>86</v>
      </c>
      <c r="F44" s="70">
        <f t="shared" si="1"/>
        <v>400000</v>
      </c>
    </row>
    <row r="45" spans="1:6" ht="21.75" customHeight="1">
      <c r="A45" s="36" t="s">
        <v>174</v>
      </c>
      <c r="B45" s="16" t="s">
        <v>102</v>
      </c>
      <c r="C45" s="16" t="s">
        <v>173</v>
      </c>
      <c r="D45" s="16" t="s">
        <v>189</v>
      </c>
      <c r="E45" s="16" t="s">
        <v>175</v>
      </c>
      <c r="F45" s="70">
        <v>400000</v>
      </c>
    </row>
    <row r="46" spans="1:6" s="11" customFormat="1" ht="15.75" customHeight="1">
      <c r="A46" s="37" t="s">
        <v>20</v>
      </c>
      <c r="B46" s="15" t="s">
        <v>103</v>
      </c>
      <c r="C46" s="15" t="s">
        <v>101</v>
      </c>
      <c r="D46" s="15" t="s">
        <v>108</v>
      </c>
      <c r="E46" s="15" t="s">
        <v>28</v>
      </c>
      <c r="F46" s="68">
        <f aca="true" t="shared" si="2" ref="F46:F52">F47</f>
        <v>298972</v>
      </c>
    </row>
    <row r="47" spans="1:6" s="11" customFormat="1" ht="24" customHeight="1">
      <c r="A47" s="18" t="s">
        <v>21</v>
      </c>
      <c r="B47" s="21" t="s">
        <v>103</v>
      </c>
      <c r="C47" s="21" t="s">
        <v>105</v>
      </c>
      <c r="D47" s="21" t="s">
        <v>108</v>
      </c>
      <c r="E47" s="21" t="s">
        <v>28</v>
      </c>
      <c r="F47" s="70">
        <f t="shared" si="2"/>
        <v>298972</v>
      </c>
    </row>
    <row r="48" spans="1:6" s="11" customFormat="1" ht="35.25" customHeight="1">
      <c r="A48" s="18" t="s">
        <v>90</v>
      </c>
      <c r="B48" s="21" t="s">
        <v>103</v>
      </c>
      <c r="C48" s="21" t="s">
        <v>105</v>
      </c>
      <c r="D48" s="43" t="s">
        <v>107</v>
      </c>
      <c r="E48" s="21" t="s">
        <v>28</v>
      </c>
      <c r="F48" s="70">
        <f t="shared" si="2"/>
        <v>298972</v>
      </c>
    </row>
    <row r="49" spans="1:6" s="11" customFormat="1" ht="38.25" customHeight="1">
      <c r="A49" s="18" t="s">
        <v>91</v>
      </c>
      <c r="B49" s="21" t="s">
        <v>103</v>
      </c>
      <c r="C49" s="21" t="s">
        <v>105</v>
      </c>
      <c r="D49" s="43" t="s">
        <v>109</v>
      </c>
      <c r="E49" s="21" t="s">
        <v>28</v>
      </c>
      <c r="F49" s="70">
        <f>F50</f>
        <v>298972</v>
      </c>
    </row>
    <row r="50" spans="1:6" s="11" customFormat="1" ht="50.25" customHeight="1">
      <c r="A50" s="18" t="s">
        <v>135</v>
      </c>
      <c r="B50" s="21" t="s">
        <v>103</v>
      </c>
      <c r="C50" s="21" t="s">
        <v>105</v>
      </c>
      <c r="D50" s="16" t="s">
        <v>136</v>
      </c>
      <c r="E50" s="21" t="s">
        <v>28</v>
      </c>
      <c r="F50" s="70">
        <f>F51</f>
        <v>298972</v>
      </c>
    </row>
    <row r="51" spans="1:6" s="3" customFormat="1" ht="54" customHeight="1">
      <c r="A51" s="36" t="s">
        <v>23</v>
      </c>
      <c r="B51" s="16" t="s">
        <v>103</v>
      </c>
      <c r="C51" s="21" t="s">
        <v>105</v>
      </c>
      <c r="D51" s="16" t="s">
        <v>110</v>
      </c>
      <c r="E51" s="16" t="s">
        <v>28</v>
      </c>
      <c r="F51" s="70">
        <f>F52+F54</f>
        <v>298972</v>
      </c>
    </row>
    <row r="52" spans="1:6" s="3" customFormat="1" ht="84.75" customHeight="1">
      <c r="A52" s="36" t="s">
        <v>79</v>
      </c>
      <c r="B52" s="16" t="s">
        <v>103</v>
      </c>
      <c r="C52" s="21" t="s">
        <v>105</v>
      </c>
      <c r="D52" s="16" t="s">
        <v>110</v>
      </c>
      <c r="E52" s="16" t="s">
        <v>36</v>
      </c>
      <c r="F52" s="70">
        <f t="shared" si="2"/>
        <v>282300</v>
      </c>
    </row>
    <row r="53" spans="1:6" s="3" customFormat="1" ht="36" customHeight="1">
      <c r="A53" s="36" t="s">
        <v>81</v>
      </c>
      <c r="B53" s="16" t="s">
        <v>103</v>
      </c>
      <c r="C53" s="21" t="s">
        <v>105</v>
      </c>
      <c r="D53" s="16" t="s">
        <v>110</v>
      </c>
      <c r="E53" s="16" t="s">
        <v>80</v>
      </c>
      <c r="F53" s="70">
        <v>282300</v>
      </c>
    </row>
    <row r="54" spans="1:6" s="3" customFormat="1" ht="36" customHeight="1">
      <c r="A54" s="36" t="s">
        <v>82</v>
      </c>
      <c r="B54" s="16" t="s">
        <v>103</v>
      </c>
      <c r="C54" s="21" t="s">
        <v>105</v>
      </c>
      <c r="D54" s="16" t="s">
        <v>110</v>
      </c>
      <c r="E54" s="16" t="s">
        <v>83</v>
      </c>
      <c r="F54" s="70">
        <f>F55</f>
        <v>16672</v>
      </c>
    </row>
    <row r="55" spans="1:6" s="3" customFormat="1" ht="53.25" customHeight="1">
      <c r="A55" s="36" t="s">
        <v>85</v>
      </c>
      <c r="B55" s="16" t="s">
        <v>103</v>
      </c>
      <c r="C55" s="21" t="s">
        <v>105</v>
      </c>
      <c r="D55" s="16" t="s">
        <v>110</v>
      </c>
      <c r="E55" s="16" t="s">
        <v>84</v>
      </c>
      <c r="F55" s="70">
        <v>16672</v>
      </c>
    </row>
    <row r="56" spans="1:6" s="3" customFormat="1" ht="36.75" customHeight="1">
      <c r="A56" s="37" t="s">
        <v>182</v>
      </c>
      <c r="B56" s="15" t="s">
        <v>105</v>
      </c>
      <c r="C56" s="15" t="s">
        <v>101</v>
      </c>
      <c r="D56" s="15" t="s">
        <v>108</v>
      </c>
      <c r="E56" s="15" t="s">
        <v>28</v>
      </c>
      <c r="F56" s="68">
        <f>F57</f>
        <v>82000</v>
      </c>
    </row>
    <row r="57" spans="1:6" s="3" customFormat="1" ht="53.25" customHeight="1">
      <c r="A57" s="36" t="s">
        <v>183</v>
      </c>
      <c r="B57" s="16" t="s">
        <v>105</v>
      </c>
      <c r="C57" s="16" t="s">
        <v>184</v>
      </c>
      <c r="D57" s="16" t="s">
        <v>108</v>
      </c>
      <c r="E57" s="16" t="s">
        <v>28</v>
      </c>
      <c r="F57" s="70">
        <f>F58</f>
        <v>82000</v>
      </c>
    </row>
    <row r="58" spans="1:6" s="3" customFormat="1" ht="90.75" customHeight="1">
      <c r="A58" s="36" t="s">
        <v>188</v>
      </c>
      <c r="B58" s="16" t="s">
        <v>105</v>
      </c>
      <c r="C58" s="16" t="s">
        <v>184</v>
      </c>
      <c r="D58" s="16" t="s">
        <v>185</v>
      </c>
      <c r="E58" s="16" t="s">
        <v>28</v>
      </c>
      <c r="F58" s="70">
        <f>F59</f>
        <v>82000</v>
      </c>
    </row>
    <row r="59" spans="1:6" s="3" customFormat="1" ht="41.25" customHeight="1">
      <c r="A59" s="36" t="s">
        <v>186</v>
      </c>
      <c r="B59" s="16" t="s">
        <v>105</v>
      </c>
      <c r="C59" s="16" t="s">
        <v>184</v>
      </c>
      <c r="D59" s="16" t="s">
        <v>187</v>
      </c>
      <c r="E59" s="16" t="s">
        <v>28</v>
      </c>
      <c r="F59" s="70">
        <f>F60</f>
        <v>82000</v>
      </c>
    </row>
    <row r="60" spans="1:6" s="3" customFormat="1" ht="42" customHeight="1">
      <c r="A60" s="36" t="s">
        <v>82</v>
      </c>
      <c r="B60" s="16" t="s">
        <v>105</v>
      </c>
      <c r="C60" s="16" t="s">
        <v>184</v>
      </c>
      <c r="D60" s="16" t="s">
        <v>187</v>
      </c>
      <c r="E60" s="16" t="s">
        <v>83</v>
      </c>
      <c r="F60" s="70">
        <f>F61</f>
        <v>82000</v>
      </c>
    </row>
    <row r="61" spans="1:6" s="3" customFormat="1" ht="53.25" customHeight="1">
      <c r="A61" s="36" t="s">
        <v>85</v>
      </c>
      <c r="B61" s="16" t="s">
        <v>105</v>
      </c>
      <c r="C61" s="16" t="s">
        <v>184</v>
      </c>
      <c r="D61" s="16" t="s">
        <v>187</v>
      </c>
      <c r="E61" s="16" t="s">
        <v>84</v>
      </c>
      <c r="F61" s="70">
        <v>82000</v>
      </c>
    </row>
    <row r="62" spans="1:6" s="3" customFormat="1" ht="20.25" customHeight="1">
      <c r="A62" s="20" t="s">
        <v>111</v>
      </c>
      <c r="B62" s="19" t="s">
        <v>104</v>
      </c>
      <c r="C62" s="19" t="s">
        <v>101</v>
      </c>
      <c r="D62" s="19" t="s">
        <v>108</v>
      </c>
      <c r="E62" s="19" t="s">
        <v>28</v>
      </c>
      <c r="F62" s="71">
        <f>F70+F63</f>
        <v>6420105.98</v>
      </c>
    </row>
    <row r="63" spans="1:6" s="3" customFormat="1" ht="20.25" customHeight="1">
      <c r="A63" s="38" t="s">
        <v>211</v>
      </c>
      <c r="B63" s="40" t="s">
        <v>104</v>
      </c>
      <c r="C63" s="40" t="s">
        <v>210</v>
      </c>
      <c r="D63" s="40" t="s">
        <v>108</v>
      </c>
      <c r="E63" s="40" t="s">
        <v>28</v>
      </c>
      <c r="F63" s="69">
        <f aca="true" t="shared" si="3" ref="F63:F68">F64</f>
        <v>1283876.19</v>
      </c>
    </row>
    <row r="64" spans="1:6" s="3" customFormat="1" ht="31.5" customHeight="1">
      <c r="A64" s="18" t="s">
        <v>90</v>
      </c>
      <c r="B64" s="21" t="s">
        <v>104</v>
      </c>
      <c r="C64" s="21" t="s">
        <v>210</v>
      </c>
      <c r="D64" s="43" t="s">
        <v>107</v>
      </c>
      <c r="E64" s="21" t="s">
        <v>28</v>
      </c>
      <c r="F64" s="73">
        <f t="shared" si="3"/>
        <v>1283876.19</v>
      </c>
    </row>
    <row r="65" spans="1:6" s="3" customFormat="1" ht="35.25" customHeight="1">
      <c r="A65" s="18" t="s">
        <v>91</v>
      </c>
      <c r="B65" s="21" t="s">
        <v>104</v>
      </c>
      <c r="C65" s="21" t="s">
        <v>210</v>
      </c>
      <c r="D65" s="43" t="s">
        <v>109</v>
      </c>
      <c r="E65" s="21" t="s">
        <v>28</v>
      </c>
      <c r="F65" s="73">
        <f t="shared" si="3"/>
        <v>1283876.19</v>
      </c>
    </row>
    <row r="66" spans="1:6" s="3" customFormat="1" ht="36.75" customHeight="1">
      <c r="A66" s="18" t="s">
        <v>202</v>
      </c>
      <c r="B66" s="21" t="s">
        <v>104</v>
      </c>
      <c r="C66" s="21" t="s">
        <v>210</v>
      </c>
      <c r="D66" s="21" t="s">
        <v>203</v>
      </c>
      <c r="E66" s="21" t="s">
        <v>28</v>
      </c>
      <c r="F66" s="73">
        <f t="shared" si="3"/>
        <v>1283876.19</v>
      </c>
    </row>
    <row r="67" spans="1:6" s="3" customFormat="1" ht="61.5" customHeight="1">
      <c r="A67" s="18" t="s">
        <v>212</v>
      </c>
      <c r="B67" s="21" t="s">
        <v>104</v>
      </c>
      <c r="C67" s="21" t="s">
        <v>210</v>
      </c>
      <c r="D67" s="21" t="s">
        <v>204</v>
      </c>
      <c r="E67" s="21" t="s">
        <v>28</v>
      </c>
      <c r="F67" s="73">
        <f t="shared" si="3"/>
        <v>1283876.19</v>
      </c>
    </row>
    <row r="68" spans="1:6" s="3" customFormat="1" ht="38.25" customHeight="1">
      <c r="A68" s="36" t="s">
        <v>82</v>
      </c>
      <c r="B68" s="21" t="s">
        <v>104</v>
      </c>
      <c r="C68" s="21" t="s">
        <v>210</v>
      </c>
      <c r="D68" s="21" t="s">
        <v>204</v>
      </c>
      <c r="E68" s="21" t="s">
        <v>83</v>
      </c>
      <c r="F68" s="73">
        <f t="shared" si="3"/>
        <v>1283876.19</v>
      </c>
    </row>
    <row r="69" spans="1:6" s="3" customFormat="1" ht="51" customHeight="1">
      <c r="A69" s="36" t="s">
        <v>85</v>
      </c>
      <c r="B69" s="21" t="s">
        <v>104</v>
      </c>
      <c r="C69" s="21" t="s">
        <v>210</v>
      </c>
      <c r="D69" s="21" t="s">
        <v>204</v>
      </c>
      <c r="E69" s="21" t="s">
        <v>84</v>
      </c>
      <c r="F69" s="73">
        <v>1283876.19</v>
      </c>
    </row>
    <row r="70" spans="1:6" s="3" customFormat="1" ht="22.5" customHeight="1">
      <c r="A70" s="38" t="s">
        <v>112</v>
      </c>
      <c r="B70" s="40" t="s">
        <v>104</v>
      </c>
      <c r="C70" s="40" t="s">
        <v>113</v>
      </c>
      <c r="D70" s="40" t="s">
        <v>108</v>
      </c>
      <c r="E70" s="40" t="s">
        <v>28</v>
      </c>
      <c r="F70" s="69">
        <f>F71+F75+F79</f>
        <v>5136229.79</v>
      </c>
    </row>
    <row r="71" spans="1:6" s="3" customFormat="1" ht="98.25" customHeight="1">
      <c r="A71" s="36" t="s">
        <v>208</v>
      </c>
      <c r="B71" s="16" t="s">
        <v>104</v>
      </c>
      <c r="C71" s="16" t="s">
        <v>113</v>
      </c>
      <c r="D71" s="16" t="s">
        <v>130</v>
      </c>
      <c r="E71" s="16" t="s">
        <v>28</v>
      </c>
      <c r="F71" s="70">
        <f>F72</f>
        <v>3756019.79</v>
      </c>
    </row>
    <row r="72" spans="1:6" s="3" customFormat="1" ht="49.5" customHeight="1">
      <c r="A72" s="18" t="s">
        <v>131</v>
      </c>
      <c r="B72" s="16" t="s">
        <v>104</v>
      </c>
      <c r="C72" s="16" t="s">
        <v>113</v>
      </c>
      <c r="D72" s="43" t="s">
        <v>132</v>
      </c>
      <c r="E72" s="16" t="s">
        <v>28</v>
      </c>
      <c r="F72" s="70">
        <f>F73</f>
        <v>3756019.79</v>
      </c>
    </row>
    <row r="73" spans="1:6" s="3" customFormat="1" ht="34.5" customHeight="1">
      <c r="A73" s="36" t="s">
        <v>82</v>
      </c>
      <c r="B73" s="16" t="s">
        <v>104</v>
      </c>
      <c r="C73" s="16" t="s">
        <v>113</v>
      </c>
      <c r="D73" s="43" t="s">
        <v>132</v>
      </c>
      <c r="E73" s="16" t="s">
        <v>83</v>
      </c>
      <c r="F73" s="70">
        <f>F74</f>
        <v>3756019.79</v>
      </c>
    </row>
    <row r="74" spans="1:6" s="3" customFormat="1" ht="48" customHeight="1">
      <c r="A74" s="36" t="s">
        <v>85</v>
      </c>
      <c r="B74" s="16" t="s">
        <v>104</v>
      </c>
      <c r="C74" s="16" t="s">
        <v>113</v>
      </c>
      <c r="D74" s="43" t="s">
        <v>132</v>
      </c>
      <c r="E74" s="16" t="s">
        <v>84</v>
      </c>
      <c r="F74" s="70">
        <v>3756019.79</v>
      </c>
    </row>
    <row r="75" spans="1:6" s="3" customFormat="1" ht="84.75" customHeight="1">
      <c r="A75" s="36" t="s">
        <v>206</v>
      </c>
      <c r="B75" s="16" t="s">
        <v>104</v>
      </c>
      <c r="C75" s="16" t="s">
        <v>113</v>
      </c>
      <c r="D75" s="16" t="s">
        <v>145</v>
      </c>
      <c r="E75" s="16" t="s">
        <v>28</v>
      </c>
      <c r="F75" s="70">
        <f>F76</f>
        <v>568058</v>
      </c>
    </row>
    <row r="76" spans="1:6" s="3" customFormat="1" ht="67.5" customHeight="1">
      <c r="A76" s="18" t="s">
        <v>147</v>
      </c>
      <c r="B76" s="16" t="s">
        <v>104</v>
      </c>
      <c r="C76" s="16" t="s">
        <v>113</v>
      </c>
      <c r="D76" s="43" t="s">
        <v>146</v>
      </c>
      <c r="E76" s="16" t="s">
        <v>28</v>
      </c>
      <c r="F76" s="70">
        <f>F77</f>
        <v>568058</v>
      </c>
    </row>
    <row r="77" spans="1:6" s="3" customFormat="1" ht="48" customHeight="1">
      <c r="A77" s="36" t="s">
        <v>82</v>
      </c>
      <c r="B77" s="16" t="s">
        <v>104</v>
      </c>
      <c r="C77" s="16" t="s">
        <v>113</v>
      </c>
      <c r="D77" s="43" t="s">
        <v>146</v>
      </c>
      <c r="E77" s="16" t="s">
        <v>83</v>
      </c>
      <c r="F77" s="70">
        <f>F78</f>
        <v>568058</v>
      </c>
    </row>
    <row r="78" spans="1:6" s="3" customFormat="1" ht="48" customHeight="1">
      <c r="A78" s="36" t="s">
        <v>85</v>
      </c>
      <c r="B78" s="16" t="s">
        <v>104</v>
      </c>
      <c r="C78" s="16" t="s">
        <v>113</v>
      </c>
      <c r="D78" s="43" t="s">
        <v>146</v>
      </c>
      <c r="E78" s="16" t="s">
        <v>84</v>
      </c>
      <c r="F78" s="70">
        <v>568058</v>
      </c>
    </row>
    <row r="79" spans="1:6" s="3" customFormat="1" ht="80.25" customHeight="1">
      <c r="A79" s="36" t="s">
        <v>209</v>
      </c>
      <c r="B79" s="16" t="s">
        <v>104</v>
      </c>
      <c r="C79" s="16" t="s">
        <v>113</v>
      </c>
      <c r="D79" s="16" t="s">
        <v>159</v>
      </c>
      <c r="E79" s="16" t="s">
        <v>28</v>
      </c>
      <c r="F79" s="70">
        <f>F80</f>
        <v>812152</v>
      </c>
    </row>
    <row r="80" spans="1:6" s="3" customFormat="1" ht="63.75" customHeight="1">
      <c r="A80" s="18" t="s">
        <v>158</v>
      </c>
      <c r="B80" s="16" t="s">
        <v>104</v>
      </c>
      <c r="C80" s="16" t="s">
        <v>113</v>
      </c>
      <c r="D80" s="43" t="s">
        <v>160</v>
      </c>
      <c r="E80" s="16" t="s">
        <v>28</v>
      </c>
      <c r="F80" s="70">
        <f>F81</f>
        <v>812152</v>
      </c>
    </row>
    <row r="81" spans="1:6" s="3" customFormat="1" ht="42.75" customHeight="1">
      <c r="A81" s="36" t="s">
        <v>82</v>
      </c>
      <c r="B81" s="16" t="s">
        <v>104</v>
      </c>
      <c r="C81" s="16" t="s">
        <v>113</v>
      </c>
      <c r="D81" s="43" t="s">
        <v>160</v>
      </c>
      <c r="E81" s="16" t="s">
        <v>83</v>
      </c>
      <c r="F81" s="70">
        <f>F82</f>
        <v>812152</v>
      </c>
    </row>
    <row r="82" spans="1:6" s="3" customFormat="1" ht="48" customHeight="1">
      <c r="A82" s="36" t="s">
        <v>85</v>
      </c>
      <c r="B82" s="16" t="s">
        <v>104</v>
      </c>
      <c r="C82" s="16" t="s">
        <v>113</v>
      </c>
      <c r="D82" s="43" t="s">
        <v>160</v>
      </c>
      <c r="E82" s="16" t="s">
        <v>84</v>
      </c>
      <c r="F82" s="70">
        <v>812152</v>
      </c>
    </row>
    <row r="83" spans="1:6" ht="17.25" customHeight="1">
      <c r="A83" s="37" t="s">
        <v>34</v>
      </c>
      <c r="B83" s="15" t="s">
        <v>106</v>
      </c>
      <c r="C83" s="15" t="s">
        <v>101</v>
      </c>
      <c r="D83" s="15" t="s">
        <v>108</v>
      </c>
      <c r="E83" s="15" t="s">
        <v>28</v>
      </c>
      <c r="F83" s="68">
        <f>F84</f>
        <v>1933951.15</v>
      </c>
    </row>
    <row r="84" spans="1:6" ht="15.75" customHeight="1">
      <c r="A84" s="36" t="s">
        <v>33</v>
      </c>
      <c r="B84" s="16" t="s">
        <v>106</v>
      </c>
      <c r="C84" s="16" t="s">
        <v>102</v>
      </c>
      <c r="D84" s="16" t="s">
        <v>108</v>
      </c>
      <c r="E84" s="16" t="s">
        <v>28</v>
      </c>
      <c r="F84" s="70">
        <f>F85</f>
        <v>1933951.15</v>
      </c>
    </row>
    <row r="85" spans="1:6" ht="37.5" customHeight="1">
      <c r="A85" s="42" t="s">
        <v>90</v>
      </c>
      <c r="B85" s="50" t="s">
        <v>106</v>
      </c>
      <c r="C85" s="16" t="s">
        <v>102</v>
      </c>
      <c r="D85" s="16" t="s">
        <v>107</v>
      </c>
      <c r="E85" s="16" t="s">
        <v>28</v>
      </c>
      <c r="F85" s="70">
        <f>F86</f>
        <v>1933951.15</v>
      </c>
    </row>
    <row r="86" spans="1:6" ht="37.5" customHeight="1">
      <c r="A86" s="42" t="s">
        <v>118</v>
      </c>
      <c r="B86" s="50" t="s">
        <v>106</v>
      </c>
      <c r="C86" s="16" t="s">
        <v>102</v>
      </c>
      <c r="D86" s="16" t="s">
        <v>109</v>
      </c>
      <c r="E86" s="16" t="s">
        <v>28</v>
      </c>
      <c r="F86" s="70">
        <f>F87</f>
        <v>1933951.15</v>
      </c>
    </row>
    <row r="87" spans="1:6" ht="45.75" customHeight="1">
      <c r="A87" s="42" t="s">
        <v>156</v>
      </c>
      <c r="B87" s="50" t="s">
        <v>106</v>
      </c>
      <c r="C87" s="16" t="s">
        <v>102</v>
      </c>
      <c r="D87" s="16" t="s">
        <v>155</v>
      </c>
      <c r="E87" s="16" t="s">
        <v>28</v>
      </c>
      <c r="F87" s="70">
        <f>F88+F91</f>
        <v>1933951.15</v>
      </c>
    </row>
    <row r="88" spans="1:6" ht="33.75" customHeight="1">
      <c r="A88" s="42" t="s">
        <v>127</v>
      </c>
      <c r="B88" s="50" t="s">
        <v>106</v>
      </c>
      <c r="C88" s="16" t="s">
        <v>102</v>
      </c>
      <c r="D88" s="16" t="s">
        <v>163</v>
      </c>
      <c r="E88" s="16" t="s">
        <v>28</v>
      </c>
      <c r="F88" s="70">
        <f>F89</f>
        <v>1486238.15</v>
      </c>
    </row>
    <row r="89" spans="1:6" ht="38.25" customHeight="1">
      <c r="A89" s="36" t="s">
        <v>82</v>
      </c>
      <c r="B89" s="16" t="s">
        <v>106</v>
      </c>
      <c r="C89" s="16" t="s">
        <v>102</v>
      </c>
      <c r="D89" s="16" t="s">
        <v>163</v>
      </c>
      <c r="E89" s="16" t="s">
        <v>83</v>
      </c>
      <c r="F89" s="70">
        <f>F90</f>
        <v>1486238.15</v>
      </c>
    </row>
    <row r="90" spans="1:6" ht="38.25" customHeight="1">
      <c r="A90" s="36" t="s">
        <v>85</v>
      </c>
      <c r="B90" s="16" t="s">
        <v>106</v>
      </c>
      <c r="C90" s="16" t="s">
        <v>102</v>
      </c>
      <c r="D90" s="16" t="s">
        <v>163</v>
      </c>
      <c r="E90" s="16" t="s">
        <v>84</v>
      </c>
      <c r="F90" s="70">
        <v>1486238.15</v>
      </c>
    </row>
    <row r="91" spans="1:6" ht="48.75" customHeight="1">
      <c r="A91" s="36" t="s">
        <v>119</v>
      </c>
      <c r="B91" s="16" t="s">
        <v>106</v>
      </c>
      <c r="C91" s="16" t="s">
        <v>102</v>
      </c>
      <c r="D91" s="16" t="s">
        <v>162</v>
      </c>
      <c r="E91" s="16" t="s">
        <v>28</v>
      </c>
      <c r="F91" s="70">
        <f>F92</f>
        <v>447713</v>
      </c>
    </row>
    <row r="92" spans="1:6" ht="21.75" customHeight="1">
      <c r="A92" s="36" t="s">
        <v>154</v>
      </c>
      <c r="B92" s="16" t="s">
        <v>106</v>
      </c>
      <c r="C92" s="16" t="s">
        <v>102</v>
      </c>
      <c r="D92" s="16" t="s">
        <v>162</v>
      </c>
      <c r="E92" s="16" t="s">
        <v>32</v>
      </c>
      <c r="F92" s="70">
        <f>F93</f>
        <v>447713</v>
      </c>
    </row>
    <row r="93" spans="1:6" ht="18" customHeight="1">
      <c r="A93" s="36" t="s">
        <v>75</v>
      </c>
      <c r="B93" s="16" t="s">
        <v>106</v>
      </c>
      <c r="C93" s="16" t="s">
        <v>102</v>
      </c>
      <c r="D93" s="16" t="s">
        <v>162</v>
      </c>
      <c r="E93" s="16" t="s">
        <v>115</v>
      </c>
      <c r="F93" s="70">
        <v>447713</v>
      </c>
    </row>
    <row r="94" spans="1:6" ht="46.5" customHeight="1" hidden="1">
      <c r="A94" s="36" t="s">
        <v>54</v>
      </c>
      <c r="B94" s="16"/>
      <c r="C94" s="16" t="s">
        <v>30</v>
      </c>
      <c r="D94" s="16" t="s">
        <v>2</v>
      </c>
      <c r="E94" s="16" t="s">
        <v>28</v>
      </c>
      <c r="F94" s="70" t="e">
        <f>#REF!+#REF!</f>
        <v>#REF!</v>
      </c>
    </row>
    <row r="95" spans="1:6" ht="30.75" customHeight="1" hidden="1">
      <c r="A95" s="36" t="s">
        <v>55</v>
      </c>
      <c r="B95" s="16"/>
      <c r="C95" s="16" t="s">
        <v>30</v>
      </c>
      <c r="D95" s="16" t="s">
        <v>2</v>
      </c>
      <c r="E95" s="16" t="s">
        <v>28</v>
      </c>
      <c r="F95" s="70" t="e">
        <f>#REF!+#REF!</f>
        <v>#REF!</v>
      </c>
    </row>
    <row r="96" spans="1:6" ht="30.75" customHeight="1" hidden="1">
      <c r="A96" s="36" t="s">
        <v>24</v>
      </c>
      <c r="B96" s="16"/>
      <c r="C96" s="16" t="s">
        <v>30</v>
      </c>
      <c r="D96" s="16" t="s">
        <v>2</v>
      </c>
      <c r="E96" s="16" t="s">
        <v>29</v>
      </c>
      <c r="F96" s="70" t="e">
        <f>#REF!+#REF!</f>
        <v>#REF!</v>
      </c>
    </row>
    <row r="97" spans="1:6" ht="21" customHeight="1">
      <c r="A97" s="35" t="s">
        <v>26</v>
      </c>
      <c r="B97" s="19"/>
      <c r="C97" s="19"/>
      <c r="D97" s="19"/>
      <c r="E97" s="19"/>
      <c r="F97" s="71">
        <f>F13+F46+F83+F62+F56</f>
        <v>11388029.13</v>
      </c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6" ht="15">
      <c r="A229" s="14"/>
      <c r="B229" s="14"/>
      <c r="C229" s="5"/>
      <c r="D229" s="5"/>
      <c r="E229" s="5"/>
      <c r="F229" s="5"/>
    </row>
    <row r="230" spans="1:6" ht="15">
      <c r="A230" s="14"/>
      <c r="B230" s="14"/>
      <c r="C230" s="5"/>
      <c r="D230" s="5"/>
      <c r="E230" s="5"/>
      <c r="F230" s="5"/>
    </row>
    <row r="231" spans="1:6" ht="15">
      <c r="A231" s="14"/>
      <c r="B231" s="14"/>
      <c r="C231" s="5"/>
      <c r="D231" s="5"/>
      <c r="E231" s="5"/>
      <c r="F231" s="5"/>
    </row>
    <row r="232" spans="1:6" ht="15">
      <c r="A232" s="14"/>
      <c r="B232" s="14"/>
      <c r="C232" s="5"/>
      <c r="D232" s="5"/>
      <c r="E232" s="5"/>
      <c r="F232" s="5"/>
    </row>
    <row r="233" spans="1:6" ht="15">
      <c r="A233" s="14"/>
      <c r="B233" s="14"/>
      <c r="C233" s="5"/>
      <c r="D233" s="5"/>
      <c r="E233" s="5"/>
      <c r="F233" s="5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  <row r="673" spans="1:2" ht="15">
      <c r="A673" s="14"/>
      <c r="B673" s="14"/>
    </row>
    <row r="674" spans="1:2" ht="15">
      <c r="A674" s="14"/>
      <c r="B674" s="14"/>
    </row>
    <row r="675" spans="1:2" ht="15">
      <c r="A675" s="14"/>
      <c r="B675" s="14"/>
    </row>
    <row r="676" spans="1:2" ht="15">
      <c r="A676" s="14"/>
      <c r="B676" s="14"/>
    </row>
    <row r="677" spans="1:2" ht="15">
      <c r="A677" s="14"/>
      <c r="B677" s="14"/>
    </row>
  </sheetData>
  <sheetProtection/>
  <mergeCells count="13">
    <mergeCell ref="A8:F8"/>
    <mergeCell ref="A10:A11"/>
    <mergeCell ref="B10:B11"/>
    <mergeCell ref="F10:F11"/>
    <mergeCell ref="C10:C11"/>
    <mergeCell ref="D10:D11"/>
    <mergeCell ref="E10:E11"/>
    <mergeCell ref="B1:F1"/>
    <mergeCell ref="E5:F5"/>
    <mergeCell ref="B2:F2"/>
    <mergeCell ref="B3:F3"/>
    <mergeCell ref="B4:F4"/>
    <mergeCell ref="A7:F7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87"/>
  <sheetViews>
    <sheetView zoomScalePageLayoutView="0" workbookViewId="0" topLeftCell="A67">
      <selection activeCell="G84" sqref="G84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4.00390625" style="0" customWidth="1"/>
  </cols>
  <sheetData>
    <row r="1" spans="1:7" ht="15">
      <c r="A1" s="22"/>
      <c r="B1" s="112" t="s">
        <v>179</v>
      </c>
      <c r="C1" s="112"/>
      <c r="D1" s="112"/>
      <c r="E1" s="112"/>
      <c r="F1" s="112"/>
      <c r="G1" s="112"/>
    </row>
    <row r="2" spans="1:7" ht="15" customHeight="1">
      <c r="A2" s="22"/>
      <c r="B2" s="112" t="s">
        <v>164</v>
      </c>
      <c r="C2" s="112"/>
      <c r="D2" s="112"/>
      <c r="E2" s="112"/>
      <c r="F2" s="112"/>
      <c r="G2" s="112"/>
    </row>
    <row r="3" spans="1:7" ht="15" customHeight="1">
      <c r="A3" s="22"/>
      <c r="B3" s="112" t="s">
        <v>9</v>
      </c>
      <c r="C3" s="112"/>
      <c r="D3" s="112"/>
      <c r="E3" s="112"/>
      <c r="F3" s="112"/>
      <c r="G3" s="112"/>
    </row>
    <row r="4" spans="1:7" ht="15" customHeight="1">
      <c r="A4" s="22"/>
      <c r="B4" s="112" t="s">
        <v>10</v>
      </c>
      <c r="C4" s="112"/>
      <c r="D4" s="112"/>
      <c r="E4" s="112"/>
      <c r="F4" s="112"/>
      <c r="G4" s="112"/>
    </row>
    <row r="5" spans="1:7" ht="15.75" customHeight="1">
      <c r="A5" s="22"/>
      <c r="B5" s="22"/>
      <c r="C5" s="22"/>
      <c r="D5" s="112" t="s">
        <v>191</v>
      </c>
      <c r="E5" s="112"/>
      <c r="F5" s="112"/>
      <c r="G5" s="112"/>
    </row>
    <row r="6" spans="1:7" ht="15.75">
      <c r="A6" s="113" t="s">
        <v>27</v>
      </c>
      <c r="B6" s="113"/>
      <c r="C6" s="113"/>
      <c r="D6" s="113"/>
      <c r="E6" s="113"/>
      <c r="F6" s="113"/>
      <c r="G6" s="113"/>
    </row>
    <row r="7" spans="1:7" ht="34.5" customHeight="1">
      <c r="A7" s="113" t="s">
        <v>200</v>
      </c>
      <c r="B7" s="113"/>
      <c r="C7" s="113"/>
      <c r="D7" s="113"/>
      <c r="E7" s="113"/>
      <c r="F7" s="113"/>
      <c r="G7" s="113"/>
    </row>
    <row r="8" spans="1:7" ht="15">
      <c r="A8" s="32"/>
      <c r="B8" s="32"/>
      <c r="C8" s="32"/>
      <c r="D8" s="33"/>
      <c r="E8" s="33"/>
      <c r="F8" s="33"/>
      <c r="G8" s="60" t="s">
        <v>139</v>
      </c>
    </row>
    <row r="9" spans="1:7" ht="34.5" customHeight="1">
      <c r="A9" s="114"/>
      <c r="B9" s="115" t="s">
        <v>13</v>
      </c>
      <c r="C9" s="115" t="s">
        <v>100</v>
      </c>
      <c r="D9" s="117" t="s">
        <v>99</v>
      </c>
      <c r="E9" s="117" t="s">
        <v>14</v>
      </c>
      <c r="F9" s="117" t="s">
        <v>15</v>
      </c>
      <c r="G9" s="115" t="s">
        <v>125</v>
      </c>
    </row>
    <row r="10" spans="1:7" ht="56.25" customHeight="1">
      <c r="A10" s="114"/>
      <c r="B10" s="116"/>
      <c r="C10" s="116"/>
      <c r="D10" s="117"/>
      <c r="E10" s="117"/>
      <c r="F10" s="117"/>
      <c r="G10" s="116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5" t="s">
        <v>44</v>
      </c>
      <c r="B12" s="54" t="s">
        <v>45</v>
      </c>
      <c r="C12" s="54" t="s">
        <v>101</v>
      </c>
      <c r="D12" s="54" t="s">
        <v>101</v>
      </c>
      <c r="E12" s="54" t="s">
        <v>108</v>
      </c>
      <c r="F12" s="54" t="s">
        <v>28</v>
      </c>
      <c r="G12" s="72">
        <f>G87</f>
        <v>11388029.13</v>
      </c>
    </row>
    <row r="13" spans="1:7" ht="24" customHeight="1">
      <c r="A13" s="37" t="s">
        <v>16</v>
      </c>
      <c r="B13" s="9">
        <v>955</v>
      </c>
      <c r="C13" s="19" t="s">
        <v>102</v>
      </c>
      <c r="D13" s="19" t="s">
        <v>101</v>
      </c>
      <c r="E13" s="19" t="s">
        <v>108</v>
      </c>
      <c r="F13" s="19" t="s">
        <v>28</v>
      </c>
      <c r="G13" s="71">
        <f>G14+G21+G32</f>
        <v>2653000</v>
      </c>
    </row>
    <row r="14" spans="1:7" ht="68.25" customHeight="1">
      <c r="A14" s="38" t="s">
        <v>17</v>
      </c>
      <c r="B14" s="46">
        <v>955</v>
      </c>
      <c r="C14" s="40" t="s">
        <v>102</v>
      </c>
      <c r="D14" s="40" t="s">
        <v>103</v>
      </c>
      <c r="E14" s="40" t="s">
        <v>108</v>
      </c>
      <c r="F14" s="40" t="s">
        <v>28</v>
      </c>
      <c r="G14" s="69">
        <f aca="true" t="shared" si="0" ref="G14:G19">G15</f>
        <v>846000</v>
      </c>
    </row>
    <row r="15" spans="1:7" ht="51" customHeight="1">
      <c r="A15" s="36" t="s">
        <v>90</v>
      </c>
      <c r="B15" s="10">
        <v>955</v>
      </c>
      <c r="C15" s="21" t="s">
        <v>102</v>
      </c>
      <c r="D15" s="21" t="s">
        <v>103</v>
      </c>
      <c r="E15" s="21" t="s">
        <v>107</v>
      </c>
      <c r="F15" s="21" t="s">
        <v>28</v>
      </c>
      <c r="G15" s="73">
        <f t="shared" si="0"/>
        <v>846000</v>
      </c>
    </row>
    <row r="16" spans="1:7" ht="54.75" customHeight="1">
      <c r="A16" s="36" t="s">
        <v>91</v>
      </c>
      <c r="B16" s="10">
        <v>955</v>
      </c>
      <c r="C16" s="21" t="s">
        <v>102</v>
      </c>
      <c r="D16" s="21" t="s">
        <v>103</v>
      </c>
      <c r="E16" s="21" t="s">
        <v>109</v>
      </c>
      <c r="F16" s="21" t="s">
        <v>28</v>
      </c>
      <c r="G16" s="73">
        <f t="shared" si="0"/>
        <v>846000</v>
      </c>
    </row>
    <row r="17" spans="1:7" ht="39" customHeight="1">
      <c r="A17" s="36" t="s">
        <v>138</v>
      </c>
      <c r="B17" s="10">
        <v>955</v>
      </c>
      <c r="C17" s="21" t="s">
        <v>102</v>
      </c>
      <c r="D17" s="21" t="s">
        <v>103</v>
      </c>
      <c r="E17" s="21" t="s">
        <v>137</v>
      </c>
      <c r="F17" s="21" t="s">
        <v>28</v>
      </c>
      <c r="G17" s="73">
        <f t="shared" si="0"/>
        <v>846000</v>
      </c>
    </row>
    <row r="18" spans="1:7" ht="19.5" customHeight="1">
      <c r="A18" s="36" t="s">
        <v>31</v>
      </c>
      <c r="B18" s="10">
        <v>955</v>
      </c>
      <c r="C18" s="21" t="s">
        <v>102</v>
      </c>
      <c r="D18" s="21" t="s">
        <v>103</v>
      </c>
      <c r="E18" s="21" t="s">
        <v>133</v>
      </c>
      <c r="F18" s="21" t="s">
        <v>28</v>
      </c>
      <c r="G18" s="73">
        <f t="shared" si="0"/>
        <v>846000</v>
      </c>
    </row>
    <row r="19" spans="1:7" ht="93.75" customHeight="1">
      <c r="A19" s="36" t="s">
        <v>79</v>
      </c>
      <c r="B19" s="10">
        <v>955</v>
      </c>
      <c r="C19" s="21" t="s">
        <v>102</v>
      </c>
      <c r="D19" s="21" t="s">
        <v>103</v>
      </c>
      <c r="E19" s="21" t="s">
        <v>133</v>
      </c>
      <c r="F19" s="21" t="s">
        <v>36</v>
      </c>
      <c r="G19" s="73">
        <f t="shared" si="0"/>
        <v>846000</v>
      </c>
    </row>
    <row r="20" spans="1:7" ht="53.25" customHeight="1">
      <c r="A20" s="36" t="s">
        <v>81</v>
      </c>
      <c r="B20" s="10">
        <v>955</v>
      </c>
      <c r="C20" s="21" t="s">
        <v>102</v>
      </c>
      <c r="D20" s="21" t="s">
        <v>103</v>
      </c>
      <c r="E20" s="21" t="s">
        <v>133</v>
      </c>
      <c r="F20" s="21" t="s">
        <v>80</v>
      </c>
      <c r="G20" s="73">
        <v>846000</v>
      </c>
    </row>
    <row r="21" spans="1:7" ht="91.5" customHeight="1">
      <c r="A21" s="38" t="s">
        <v>18</v>
      </c>
      <c r="B21" s="46">
        <v>955</v>
      </c>
      <c r="C21" s="40" t="s">
        <v>102</v>
      </c>
      <c r="D21" s="40" t="s">
        <v>104</v>
      </c>
      <c r="E21" s="40" t="s">
        <v>108</v>
      </c>
      <c r="F21" s="40" t="s">
        <v>28</v>
      </c>
      <c r="G21" s="69">
        <f>G22</f>
        <v>1407000</v>
      </c>
    </row>
    <row r="22" spans="1:7" ht="42" customHeight="1">
      <c r="A22" s="36" t="s">
        <v>90</v>
      </c>
      <c r="B22" s="10">
        <v>955</v>
      </c>
      <c r="C22" s="21" t="s">
        <v>102</v>
      </c>
      <c r="D22" s="40" t="s">
        <v>104</v>
      </c>
      <c r="E22" s="21" t="s">
        <v>107</v>
      </c>
      <c r="F22" s="40" t="s">
        <v>28</v>
      </c>
      <c r="G22" s="69">
        <f>G23</f>
        <v>1407000</v>
      </c>
    </row>
    <row r="23" spans="1:7" ht="50.25" customHeight="1">
      <c r="A23" s="36" t="s">
        <v>91</v>
      </c>
      <c r="B23" s="10">
        <v>955</v>
      </c>
      <c r="C23" s="21" t="s">
        <v>102</v>
      </c>
      <c r="D23" s="40" t="s">
        <v>104</v>
      </c>
      <c r="E23" s="21" t="s">
        <v>109</v>
      </c>
      <c r="F23" s="40" t="s">
        <v>28</v>
      </c>
      <c r="G23" s="69">
        <f>G24</f>
        <v>1407000</v>
      </c>
    </row>
    <row r="24" spans="1:7" ht="36.75" customHeight="1">
      <c r="A24" s="36" t="s">
        <v>138</v>
      </c>
      <c r="B24" s="10">
        <v>955</v>
      </c>
      <c r="C24" s="21" t="s">
        <v>102</v>
      </c>
      <c r="D24" s="40" t="s">
        <v>104</v>
      </c>
      <c r="E24" s="21" t="s">
        <v>137</v>
      </c>
      <c r="F24" s="40" t="s">
        <v>28</v>
      </c>
      <c r="G24" s="69">
        <f>G25</f>
        <v>1407000</v>
      </c>
    </row>
    <row r="25" spans="1:7" ht="56.25" customHeight="1">
      <c r="A25" s="36" t="s">
        <v>92</v>
      </c>
      <c r="B25" s="10">
        <v>955</v>
      </c>
      <c r="C25" s="21" t="s">
        <v>102</v>
      </c>
      <c r="D25" s="21" t="s">
        <v>104</v>
      </c>
      <c r="E25" s="16" t="s">
        <v>134</v>
      </c>
      <c r="F25" s="21" t="s">
        <v>28</v>
      </c>
      <c r="G25" s="73">
        <f>G26+G28+G30</f>
        <v>1407000</v>
      </c>
    </row>
    <row r="26" spans="1:7" ht="105" customHeight="1">
      <c r="A26" s="36" t="s">
        <v>79</v>
      </c>
      <c r="B26" s="10">
        <v>955</v>
      </c>
      <c r="C26" s="21" t="s">
        <v>102</v>
      </c>
      <c r="D26" s="21" t="s">
        <v>104</v>
      </c>
      <c r="E26" s="16" t="s">
        <v>134</v>
      </c>
      <c r="F26" s="21" t="s">
        <v>36</v>
      </c>
      <c r="G26" s="73">
        <f>G27</f>
        <v>1154000</v>
      </c>
    </row>
    <row r="27" spans="1:7" ht="36.75" customHeight="1">
      <c r="A27" s="36" t="s">
        <v>81</v>
      </c>
      <c r="B27" s="10">
        <v>955</v>
      </c>
      <c r="C27" s="21" t="s">
        <v>102</v>
      </c>
      <c r="D27" s="21" t="s">
        <v>104</v>
      </c>
      <c r="E27" s="16" t="s">
        <v>134</v>
      </c>
      <c r="F27" s="21" t="s">
        <v>80</v>
      </c>
      <c r="G27" s="73">
        <v>1154000</v>
      </c>
    </row>
    <row r="28" spans="1:7" ht="35.25" customHeight="1">
      <c r="A28" s="36" t="s">
        <v>82</v>
      </c>
      <c r="B28" s="10">
        <v>955</v>
      </c>
      <c r="C28" s="21" t="s">
        <v>102</v>
      </c>
      <c r="D28" s="21" t="s">
        <v>104</v>
      </c>
      <c r="E28" s="16" t="s">
        <v>134</v>
      </c>
      <c r="F28" s="21" t="s">
        <v>83</v>
      </c>
      <c r="G28" s="73">
        <f>G29</f>
        <v>251000</v>
      </c>
    </row>
    <row r="29" spans="1:7" ht="48.75" customHeight="1">
      <c r="A29" s="36" t="s">
        <v>85</v>
      </c>
      <c r="B29" s="10">
        <v>955</v>
      </c>
      <c r="C29" s="21" t="s">
        <v>102</v>
      </c>
      <c r="D29" s="21" t="s">
        <v>104</v>
      </c>
      <c r="E29" s="16" t="s">
        <v>134</v>
      </c>
      <c r="F29" s="21" t="s">
        <v>84</v>
      </c>
      <c r="G29" s="73">
        <v>251000</v>
      </c>
    </row>
    <row r="30" spans="1:7" ht="21.75" customHeight="1">
      <c r="A30" s="42" t="s">
        <v>88</v>
      </c>
      <c r="B30" s="47">
        <v>955</v>
      </c>
      <c r="C30" s="50" t="s">
        <v>102</v>
      </c>
      <c r="D30" s="21" t="s">
        <v>104</v>
      </c>
      <c r="E30" s="16" t="s">
        <v>134</v>
      </c>
      <c r="F30" s="21" t="s">
        <v>86</v>
      </c>
      <c r="G30" s="73">
        <f>G31</f>
        <v>2000</v>
      </c>
    </row>
    <row r="31" spans="1:7" ht="21.75" customHeight="1">
      <c r="A31" s="42" t="s">
        <v>89</v>
      </c>
      <c r="B31" s="47">
        <v>955</v>
      </c>
      <c r="C31" s="50" t="s">
        <v>102</v>
      </c>
      <c r="D31" s="21" t="s">
        <v>104</v>
      </c>
      <c r="E31" s="16" t="s">
        <v>134</v>
      </c>
      <c r="F31" s="21" t="s">
        <v>87</v>
      </c>
      <c r="G31" s="73">
        <v>2000</v>
      </c>
    </row>
    <row r="32" spans="1:7" ht="38.25" customHeight="1">
      <c r="A32" s="64" t="s">
        <v>176</v>
      </c>
      <c r="B32" s="66">
        <v>955</v>
      </c>
      <c r="C32" s="65" t="s">
        <v>102</v>
      </c>
      <c r="D32" s="19" t="s">
        <v>173</v>
      </c>
      <c r="E32" s="19" t="s">
        <v>108</v>
      </c>
      <c r="F32" s="19" t="s">
        <v>28</v>
      </c>
      <c r="G32" s="71">
        <f aca="true" t="shared" si="1" ref="G32:G37">G33</f>
        <v>400000</v>
      </c>
    </row>
    <row r="33" spans="1:7" ht="40.5" customHeight="1">
      <c r="A33" s="42" t="s">
        <v>90</v>
      </c>
      <c r="B33" s="47">
        <v>955</v>
      </c>
      <c r="C33" s="50" t="s">
        <v>102</v>
      </c>
      <c r="D33" s="16" t="s">
        <v>173</v>
      </c>
      <c r="E33" s="16" t="s">
        <v>107</v>
      </c>
      <c r="F33" s="16" t="s">
        <v>28</v>
      </c>
      <c r="G33" s="70">
        <f t="shared" si="1"/>
        <v>400000</v>
      </c>
    </row>
    <row r="34" spans="1:7" ht="54.75" customHeight="1">
      <c r="A34" s="36" t="s">
        <v>91</v>
      </c>
      <c r="B34" s="47">
        <v>955</v>
      </c>
      <c r="C34" s="50" t="s">
        <v>102</v>
      </c>
      <c r="D34" s="16" t="s">
        <v>173</v>
      </c>
      <c r="E34" s="16" t="s">
        <v>109</v>
      </c>
      <c r="F34" s="40" t="s">
        <v>28</v>
      </c>
      <c r="G34" s="70">
        <f t="shared" si="1"/>
        <v>400000</v>
      </c>
    </row>
    <row r="35" spans="1:7" ht="36.75" customHeight="1">
      <c r="A35" s="36" t="s">
        <v>138</v>
      </c>
      <c r="B35" s="47">
        <v>955</v>
      </c>
      <c r="C35" s="50" t="s">
        <v>102</v>
      </c>
      <c r="D35" s="16" t="s">
        <v>173</v>
      </c>
      <c r="E35" s="16" t="s">
        <v>137</v>
      </c>
      <c r="F35" s="16" t="s">
        <v>28</v>
      </c>
      <c r="G35" s="70">
        <f t="shared" si="1"/>
        <v>400000</v>
      </c>
    </row>
    <row r="36" spans="1:7" ht="36.75" customHeight="1">
      <c r="A36" s="42" t="s">
        <v>190</v>
      </c>
      <c r="B36" s="47">
        <v>955</v>
      </c>
      <c r="C36" s="50" t="s">
        <v>102</v>
      </c>
      <c r="D36" s="16" t="s">
        <v>173</v>
      </c>
      <c r="E36" s="16" t="s">
        <v>189</v>
      </c>
      <c r="F36" s="16" t="s">
        <v>28</v>
      </c>
      <c r="G36" s="70">
        <f t="shared" si="1"/>
        <v>400000</v>
      </c>
    </row>
    <row r="37" spans="1:7" ht="24" customHeight="1">
      <c r="A37" s="36" t="s">
        <v>88</v>
      </c>
      <c r="B37" s="47">
        <v>955</v>
      </c>
      <c r="C37" s="16" t="s">
        <v>102</v>
      </c>
      <c r="D37" s="16" t="s">
        <v>173</v>
      </c>
      <c r="E37" s="16" t="s">
        <v>189</v>
      </c>
      <c r="F37" s="16" t="s">
        <v>86</v>
      </c>
      <c r="G37" s="70">
        <f t="shared" si="1"/>
        <v>400000</v>
      </c>
    </row>
    <row r="38" spans="1:7" ht="21" customHeight="1">
      <c r="A38" s="36" t="s">
        <v>174</v>
      </c>
      <c r="B38" s="47">
        <v>955</v>
      </c>
      <c r="C38" s="16" t="s">
        <v>102</v>
      </c>
      <c r="D38" s="16" t="s">
        <v>173</v>
      </c>
      <c r="E38" s="16" t="s">
        <v>189</v>
      </c>
      <c r="F38" s="16" t="s">
        <v>175</v>
      </c>
      <c r="G38" s="70">
        <v>400000</v>
      </c>
    </row>
    <row r="39" spans="1:7" ht="20.25" customHeight="1">
      <c r="A39" s="37" t="s">
        <v>20</v>
      </c>
      <c r="B39" s="9">
        <v>955</v>
      </c>
      <c r="C39" s="19" t="s">
        <v>103</v>
      </c>
      <c r="D39" s="19" t="s">
        <v>101</v>
      </c>
      <c r="E39" s="19" t="s">
        <v>108</v>
      </c>
      <c r="F39" s="19" t="s">
        <v>28</v>
      </c>
      <c r="G39" s="71">
        <f aca="true" t="shared" si="2" ref="G39:G45">G40</f>
        <v>298972</v>
      </c>
    </row>
    <row r="40" spans="1:7" ht="25.5" customHeight="1">
      <c r="A40" s="18" t="s">
        <v>21</v>
      </c>
      <c r="B40" s="10">
        <v>955</v>
      </c>
      <c r="C40" s="21" t="s">
        <v>103</v>
      </c>
      <c r="D40" s="21" t="s">
        <v>105</v>
      </c>
      <c r="E40" s="21" t="s">
        <v>108</v>
      </c>
      <c r="F40" s="21" t="s">
        <v>28</v>
      </c>
      <c r="G40" s="73">
        <f t="shared" si="2"/>
        <v>298972</v>
      </c>
    </row>
    <row r="41" spans="1:7" ht="39.75" customHeight="1">
      <c r="A41" s="18" t="s">
        <v>90</v>
      </c>
      <c r="B41" s="10">
        <v>955</v>
      </c>
      <c r="C41" s="21" t="s">
        <v>103</v>
      </c>
      <c r="D41" s="21" t="s">
        <v>105</v>
      </c>
      <c r="E41" s="43" t="s">
        <v>107</v>
      </c>
      <c r="F41" s="21" t="s">
        <v>28</v>
      </c>
      <c r="G41" s="73">
        <f t="shared" si="2"/>
        <v>298972</v>
      </c>
    </row>
    <row r="42" spans="1:7" ht="54" customHeight="1">
      <c r="A42" s="18" t="s">
        <v>91</v>
      </c>
      <c r="B42" s="10">
        <v>955</v>
      </c>
      <c r="C42" s="21" t="s">
        <v>103</v>
      </c>
      <c r="D42" s="21" t="s">
        <v>105</v>
      </c>
      <c r="E42" s="43" t="s">
        <v>109</v>
      </c>
      <c r="F42" s="21" t="s">
        <v>28</v>
      </c>
      <c r="G42" s="73">
        <f>G43</f>
        <v>298972</v>
      </c>
    </row>
    <row r="43" spans="1:7" ht="54" customHeight="1">
      <c r="A43" s="18" t="s">
        <v>135</v>
      </c>
      <c r="B43" s="10">
        <v>955</v>
      </c>
      <c r="C43" s="21" t="s">
        <v>103</v>
      </c>
      <c r="D43" s="21" t="s">
        <v>105</v>
      </c>
      <c r="E43" s="43" t="s">
        <v>136</v>
      </c>
      <c r="F43" s="21" t="s">
        <v>28</v>
      </c>
      <c r="G43" s="73">
        <f>G44</f>
        <v>298972</v>
      </c>
    </row>
    <row r="44" spans="1:7" ht="50.25" customHeight="1">
      <c r="A44" s="36" t="s">
        <v>23</v>
      </c>
      <c r="B44" s="10">
        <v>955</v>
      </c>
      <c r="C44" s="21" t="s">
        <v>103</v>
      </c>
      <c r="D44" s="21" t="s">
        <v>105</v>
      </c>
      <c r="E44" s="21" t="s">
        <v>110</v>
      </c>
      <c r="F44" s="21" t="s">
        <v>28</v>
      </c>
      <c r="G44" s="73">
        <f>G45+G47</f>
        <v>298972</v>
      </c>
    </row>
    <row r="45" spans="1:7" ht="94.5">
      <c r="A45" s="36" t="s">
        <v>79</v>
      </c>
      <c r="B45" s="10">
        <v>955</v>
      </c>
      <c r="C45" s="21" t="s">
        <v>103</v>
      </c>
      <c r="D45" s="21" t="s">
        <v>105</v>
      </c>
      <c r="E45" s="21" t="s">
        <v>110</v>
      </c>
      <c r="F45" s="21" t="s">
        <v>36</v>
      </c>
      <c r="G45" s="73">
        <f t="shared" si="2"/>
        <v>282300</v>
      </c>
    </row>
    <row r="46" spans="1:7" ht="38.25" customHeight="1">
      <c r="A46" s="36" t="s">
        <v>81</v>
      </c>
      <c r="B46" s="10">
        <v>955</v>
      </c>
      <c r="C46" s="21" t="s">
        <v>103</v>
      </c>
      <c r="D46" s="21" t="s">
        <v>105</v>
      </c>
      <c r="E46" s="21" t="s">
        <v>110</v>
      </c>
      <c r="F46" s="21" t="s">
        <v>80</v>
      </c>
      <c r="G46" s="73">
        <v>282300</v>
      </c>
    </row>
    <row r="47" spans="1:7" ht="38.25" customHeight="1">
      <c r="A47" s="36" t="s">
        <v>82</v>
      </c>
      <c r="B47" s="10">
        <v>955</v>
      </c>
      <c r="C47" s="16" t="s">
        <v>103</v>
      </c>
      <c r="D47" s="21" t="s">
        <v>105</v>
      </c>
      <c r="E47" s="16" t="s">
        <v>110</v>
      </c>
      <c r="F47" s="16" t="s">
        <v>83</v>
      </c>
      <c r="G47" s="70">
        <f>G48</f>
        <v>16672</v>
      </c>
    </row>
    <row r="48" spans="1:7" ht="48" customHeight="1">
      <c r="A48" s="36" t="s">
        <v>85</v>
      </c>
      <c r="B48" s="10">
        <v>955</v>
      </c>
      <c r="C48" s="16" t="s">
        <v>103</v>
      </c>
      <c r="D48" s="21" t="s">
        <v>105</v>
      </c>
      <c r="E48" s="16" t="s">
        <v>110</v>
      </c>
      <c r="F48" s="16" t="s">
        <v>84</v>
      </c>
      <c r="G48" s="70">
        <v>16672</v>
      </c>
    </row>
    <row r="49" spans="1:7" ht="48" customHeight="1">
      <c r="A49" s="37" t="s">
        <v>182</v>
      </c>
      <c r="B49" s="10">
        <v>955</v>
      </c>
      <c r="C49" s="15" t="s">
        <v>105</v>
      </c>
      <c r="D49" s="15" t="s">
        <v>101</v>
      </c>
      <c r="E49" s="15" t="s">
        <v>108</v>
      </c>
      <c r="F49" s="15" t="s">
        <v>28</v>
      </c>
      <c r="G49" s="68">
        <f>G50</f>
        <v>82000</v>
      </c>
    </row>
    <row r="50" spans="1:7" ht="68.25" customHeight="1">
      <c r="A50" s="36" t="s">
        <v>183</v>
      </c>
      <c r="B50" s="10">
        <v>955</v>
      </c>
      <c r="C50" s="16" t="s">
        <v>105</v>
      </c>
      <c r="D50" s="16" t="s">
        <v>184</v>
      </c>
      <c r="E50" s="16" t="s">
        <v>108</v>
      </c>
      <c r="F50" s="16" t="s">
        <v>28</v>
      </c>
      <c r="G50" s="70">
        <f>G51</f>
        <v>82000</v>
      </c>
    </row>
    <row r="51" spans="1:7" ht="84.75" customHeight="1">
      <c r="A51" s="36" t="s">
        <v>188</v>
      </c>
      <c r="B51" s="10">
        <v>955</v>
      </c>
      <c r="C51" s="16" t="s">
        <v>105</v>
      </c>
      <c r="D51" s="16" t="s">
        <v>184</v>
      </c>
      <c r="E51" s="16" t="s">
        <v>185</v>
      </c>
      <c r="F51" s="16" t="s">
        <v>28</v>
      </c>
      <c r="G51" s="70">
        <f>G52</f>
        <v>82000</v>
      </c>
    </row>
    <row r="52" spans="1:7" ht="48" customHeight="1">
      <c r="A52" s="36" t="s">
        <v>186</v>
      </c>
      <c r="B52" s="10">
        <v>955</v>
      </c>
      <c r="C52" s="16" t="s">
        <v>105</v>
      </c>
      <c r="D52" s="16" t="s">
        <v>184</v>
      </c>
      <c r="E52" s="16" t="s">
        <v>187</v>
      </c>
      <c r="F52" s="16" t="s">
        <v>28</v>
      </c>
      <c r="G52" s="70">
        <f>G53</f>
        <v>82000</v>
      </c>
    </row>
    <row r="53" spans="1:7" ht="48" customHeight="1">
      <c r="A53" s="36" t="s">
        <v>82</v>
      </c>
      <c r="B53" s="10">
        <v>955</v>
      </c>
      <c r="C53" s="16" t="s">
        <v>105</v>
      </c>
      <c r="D53" s="16" t="s">
        <v>184</v>
      </c>
      <c r="E53" s="16" t="s">
        <v>187</v>
      </c>
      <c r="F53" s="16" t="s">
        <v>83</v>
      </c>
      <c r="G53" s="70">
        <f>G54</f>
        <v>82000</v>
      </c>
    </row>
    <row r="54" spans="1:7" ht="59.25" customHeight="1">
      <c r="A54" s="36" t="s">
        <v>85</v>
      </c>
      <c r="B54" s="10">
        <v>955</v>
      </c>
      <c r="C54" s="16" t="s">
        <v>105</v>
      </c>
      <c r="D54" s="16" t="s">
        <v>184</v>
      </c>
      <c r="E54" s="16" t="s">
        <v>187</v>
      </c>
      <c r="F54" s="16" t="s">
        <v>84</v>
      </c>
      <c r="G54" s="70">
        <v>82000</v>
      </c>
    </row>
    <row r="55" spans="1:7" ht="24" customHeight="1">
      <c r="A55" s="20" t="s">
        <v>111</v>
      </c>
      <c r="B55" s="9">
        <v>955</v>
      </c>
      <c r="C55" s="19" t="s">
        <v>104</v>
      </c>
      <c r="D55" s="19" t="s">
        <v>101</v>
      </c>
      <c r="E55" s="19" t="s">
        <v>108</v>
      </c>
      <c r="F55" s="19" t="s">
        <v>28</v>
      </c>
      <c r="G55" s="71">
        <f>G63+G56</f>
        <v>6420105.98</v>
      </c>
    </row>
    <row r="56" spans="1:7" ht="24" customHeight="1">
      <c r="A56" s="38" t="s">
        <v>211</v>
      </c>
      <c r="B56" s="46">
        <v>955</v>
      </c>
      <c r="C56" s="40" t="s">
        <v>104</v>
      </c>
      <c r="D56" s="40" t="s">
        <v>210</v>
      </c>
      <c r="E56" s="40" t="s">
        <v>108</v>
      </c>
      <c r="F56" s="40" t="s">
        <v>28</v>
      </c>
      <c r="G56" s="69">
        <f aca="true" t="shared" si="3" ref="G56:G61">G57</f>
        <v>1283876.19</v>
      </c>
    </row>
    <row r="57" spans="1:7" ht="42.75" customHeight="1">
      <c r="A57" s="18" t="s">
        <v>90</v>
      </c>
      <c r="B57" s="10">
        <v>955</v>
      </c>
      <c r="C57" s="21" t="s">
        <v>104</v>
      </c>
      <c r="D57" s="21" t="s">
        <v>210</v>
      </c>
      <c r="E57" s="43" t="s">
        <v>107</v>
      </c>
      <c r="F57" s="21" t="s">
        <v>28</v>
      </c>
      <c r="G57" s="73">
        <f t="shared" si="3"/>
        <v>1283876.19</v>
      </c>
    </row>
    <row r="58" spans="1:7" ht="47.25" customHeight="1">
      <c r="A58" s="18" t="s">
        <v>91</v>
      </c>
      <c r="B58" s="10">
        <v>955</v>
      </c>
      <c r="C58" s="21" t="s">
        <v>104</v>
      </c>
      <c r="D58" s="21" t="s">
        <v>210</v>
      </c>
      <c r="E58" s="43" t="s">
        <v>109</v>
      </c>
      <c r="F58" s="21" t="s">
        <v>28</v>
      </c>
      <c r="G58" s="73">
        <f t="shared" si="3"/>
        <v>1283876.19</v>
      </c>
    </row>
    <row r="59" spans="1:7" ht="36.75" customHeight="1">
      <c r="A59" s="18" t="s">
        <v>202</v>
      </c>
      <c r="B59" s="10">
        <v>955</v>
      </c>
      <c r="C59" s="21" t="s">
        <v>104</v>
      </c>
      <c r="D59" s="21" t="s">
        <v>210</v>
      </c>
      <c r="E59" s="21" t="s">
        <v>203</v>
      </c>
      <c r="F59" s="21" t="s">
        <v>28</v>
      </c>
      <c r="G59" s="73">
        <f t="shared" si="3"/>
        <v>1283876.19</v>
      </c>
    </row>
    <row r="60" spans="1:7" ht="71.25" customHeight="1">
      <c r="A60" s="18" t="s">
        <v>212</v>
      </c>
      <c r="B60" s="10">
        <v>955</v>
      </c>
      <c r="C60" s="21" t="s">
        <v>104</v>
      </c>
      <c r="D60" s="21" t="s">
        <v>210</v>
      </c>
      <c r="E60" s="21" t="s">
        <v>204</v>
      </c>
      <c r="F60" s="21" t="s">
        <v>28</v>
      </c>
      <c r="G60" s="73">
        <f t="shared" si="3"/>
        <v>1283876.19</v>
      </c>
    </row>
    <row r="61" spans="1:7" ht="45.75" customHeight="1">
      <c r="A61" s="36" t="s">
        <v>82</v>
      </c>
      <c r="B61" s="10">
        <v>955</v>
      </c>
      <c r="C61" s="21" t="s">
        <v>104</v>
      </c>
      <c r="D61" s="21" t="s">
        <v>210</v>
      </c>
      <c r="E61" s="21" t="s">
        <v>204</v>
      </c>
      <c r="F61" s="21" t="s">
        <v>83</v>
      </c>
      <c r="G61" s="73">
        <f t="shared" si="3"/>
        <v>1283876.19</v>
      </c>
    </row>
    <row r="62" spans="1:7" ht="60" customHeight="1">
      <c r="A62" s="36" t="s">
        <v>85</v>
      </c>
      <c r="B62" s="10">
        <v>955</v>
      </c>
      <c r="C62" s="21" t="s">
        <v>104</v>
      </c>
      <c r="D62" s="21" t="s">
        <v>210</v>
      </c>
      <c r="E62" s="21" t="s">
        <v>204</v>
      </c>
      <c r="F62" s="21" t="s">
        <v>84</v>
      </c>
      <c r="G62" s="73">
        <v>1283876.19</v>
      </c>
    </row>
    <row r="63" spans="1:7" ht="24.75" customHeight="1">
      <c r="A63" s="38" t="s">
        <v>112</v>
      </c>
      <c r="B63" s="46">
        <v>955</v>
      </c>
      <c r="C63" s="40" t="s">
        <v>104</v>
      </c>
      <c r="D63" s="40" t="s">
        <v>113</v>
      </c>
      <c r="E63" s="40" t="s">
        <v>108</v>
      </c>
      <c r="F63" s="40" t="s">
        <v>28</v>
      </c>
      <c r="G63" s="69">
        <f>G64+G68+G72</f>
        <v>5136229.79</v>
      </c>
    </row>
    <row r="64" spans="1:7" ht="117" customHeight="1">
      <c r="A64" s="38" t="s">
        <v>205</v>
      </c>
      <c r="B64" s="46">
        <v>955</v>
      </c>
      <c r="C64" s="40" t="s">
        <v>104</v>
      </c>
      <c r="D64" s="40" t="s">
        <v>113</v>
      </c>
      <c r="E64" s="40" t="s">
        <v>130</v>
      </c>
      <c r="F64" s="40" t="s">
        <v>28</v>
      </c>
      <c r="G64" s="69">
        <f>G65</f>
        <v>3756019.79</v>
      </c>
    </row>
    <row r="65" spans="1:7" ht="64.5" customHeight="1">
      <c r="A65" s="18" t="s">
        <v>131</v>
      </c>
      <c r="B65" s="10">
        <v>955</v>
      </c>
      <c r="C65" s="16" t="s">
        <v>104</v>
      </c>
      <c r="D65" s="16" t="s">
        <v>113</v>
      </c>
      <c r="E65" s="43" t="s">
        <v>132</v>
      </c>
      <c r="F65" s="16" t="s">
        <v>28</v>
      </c>
      <c r="G65" s="73">
        <f>G66</f>
        <v>3756019.79</v>
      </c>
    </row>
    <row r="66" spans="1:7" ht="45.75" customHeight="1">
      <c r="A66" s="36" t="s">
        <v>82</v>
      </c>
      <c r="B66" s="10">
        <v>955</v>
      </c>
      <c r="C66" s="21" t="s">
        <v>104</v>
      </c>
      <c r="D66" s="21" t="s">
        <v>113</v>
      </c>
      <c r="E66" s="43" t="s">
        <v>132</v>
      </c>
      <c r="F66" s="21" t="s">
        <v>83</v>
      </c>
      <c r="G66" s="73">
        <f>G67</f>
        <v>3756019.79</v>
      </c>
    </row>
    <row r="67" spans="1:7" ht="57.75" customHeight="1">
      <c r="A67" s="36" t="s">
        <v>85</v>
      </c>
      <c r="B67" s="10">
        <v>955</v>
      </c>
      <c r="C67" s="21" t="s">
        <v>104</v>
      </c>
      <c r="D67" s="21" t="s">
        <v>113</v>
      </c>
      <c r="E67" s="43" t="s">
        <v>132</v>
      </c>
      <c r="F67" s="21" t="s">
        <v>84</v>
      </c>
      <c r="G67" s="70">
        <v>3756019.79</v>
      </c>
    </row>
    <row r="68" spans="1:7" ht="81.75" customHeight="1">
      <c r="A68" s="38" t="s">
        <v>206</v>
      </c>
      <c r="B68" s="46">
        <v>955</v>
      </c>
      <c r="C68" s="40" t="s">
        <v>104</v>
      </c>
      <c r="D68" s="40" t="s">
        <v>113</v>
      </c>
      <c r="E68" s="40" t="s">
        <v>145</v>
      </c>
      <c r="F68" s="40" t="s">
        <v>28</v>
      </c>
      <c r="G68" s="69">
        <f>G69</f>
        <v>568058</v>
      </c>
    </row>
    <row r="69" spans="1:7" ht="73.5" customHeight="1">
      <c r="A69" s="18" t="s">
        <v>147</v>
      </c>
      <c r="B69" s="10">
        <v>955</v>
      </c>
      <c r="C69" s="16" t="s">
        <v>104</v>
      </c>
      <c r="D69" s="16" t="s">
        <v>113</v>
      </c>
      <c r="E69" s="43" t="s">
        <v>146</v>
      </c>
      <c r="F69" s="16" t="s">
        <v>28</v>
      </c>
      <c r="G69" s="70">
        <f>G70</f>
        <v>568058</v>
      </c>
    </row>
    <row r="70" spans="1:7" ht="48.75" customHeight="1">
      <c r="A70" s="36" t="s">
        <v>82</v>
      </c>
      <c r="B70" s="10">
        <v>955</v>
      </c>
      <c r="C70" s="16" t="s">
        <v>104</v>
      </c>
      <c r="D70" s="16" t="s">
        <v>113</v>
      </c>
      <c r="E70" s="43" t="s">
        <v>146</v>
      </c>
      <c r="F70" s="16" t="s">
        <v>83</v>
      </c>
      <c r="G70" s="70">
        <f>G71</f>
        <v>568058</v>
      </c>
    </row>
    <row r="71" spans="1:7" ht="48.75" customHeight="1">
      <c r="A71" s="36" t="s">
        <v>85</v>
      </c>
      <c r="B71" s="10">
        <v>955</v>
      </c>
      <c r="C71" s="16" t="s">
        <v>104</v>
      </c>
      <c r="D71" s="16" t="s">
        <v>113</v>
      </c>
      <c r="E71" s="43" t="s">
        <v>146</v>
      </c>
      <c r="F71" s="16" t="s">
        <v>84</v>
      </c>
      <c r="G71" s="70">
        <v>568058</v>
      </c>
    </row>
    <row r="72" spans="1:7" ht="87.75" customHeight="1">
      <c r="A72" s="38" t="s">
        <v>207</v>
      </c>
      <c r="B72" s="46">
        <v>955</v>
      </c>
      <c r="C72" s="40" t="s">
        <v>104</v>
      </c>
      <c r="D72" s="40" t="s">
        <v>113</v>
      </c>
      <c r="E72" s="40" t="s">
        <v>159</v>
      </c>
      <c r="F72" s="40" t="s">
        <v>28</v>
      </c>
      <c r="G72" s="69">
        <f>G73</f>
        <v>812152</v>
      </c>
    </row>
    <row r="73" spans="1:7" ht="78" customHeight="1">
      <c r="A73" s="18" t="s">
        <v>161</v>
      </c>
      <c r="B73" s="10">
        <v>955</v>
      </c>
      <c r="C73" s="16" t="s">
        <v>104</v>
      </c>
      <c r="D73" s="16" t="s">
        <v>113</v>
      </c>
      <c r="E73" s="43" t="s">
        <v>160</v>
      </c>
      <c r="F73" s="16" t="s">
        <v>28</v>
      </c>
      <c r="G73" s="70">
        <f>G74</f>
        <v>812152</v>
      </c>
    </row>
    <row r="74" spans="1:7" ht="48.75" customHeight="1">
      <c r="A74" s="36" t="s">
        <v>82</v>
      </c>
      <c r="B74" s="10">
        <v>955</v>
      </c>
      <c r="C74" s="16" t="s">
        <v>104</v>
      </c>
      <c r="D74" s="16" t="s">
        <v>113</v>
      </c>
      <c r="E74" s="43" t="s">
        <v>160</v>
      </c>
      <c r="F74" s="16" t="s">
        <v>83</v>
      </c>
      <c r="G74" s="70">
        <f>G75</f>
        <v>812152</v>
      </c>
    </row>
    <row r="75" spans="1:7" ht="48.75" customHeight="1">
      <c r="A75" s="36" t="s">
        <v>85</v>
      </c>
      <c r="B75" s="10">
        <v>955</v>
      </c>
      <c r="C75" s="16" t="s">
        <v>104</v>
      </c>
      <c r="D75" s="16" t="s">
        <v>113</v>
      </c>
      <c r="E75" s="43" t="s">
        <v>160</v>
      </c>
      <c r="F75" s="16" t="s">
        <v>84</v>
      </c>
      <c r="G75" s="70">
        <v>812152</v>
      </c>
    </row>
    <row r="76" spans="1:7" ht="21.75" customHeight="1">
      <c r="A76" s="37" t="s">
        <v>34</v>
      </c>
      <c r="B76" s="9">
        <v>955</v>
      </c>
      <c r="C76" s="19" t="s">
        <v>106</v>
      </c>
      <c r="D76" s="19" t="s">
        <v>101</v>
      </c>
      <c r="E76" s="19" t="s">
        <v>108</v>
      </c>
      <c r="F76" s="19" t="s">
        <v>28</v>
      </c>
      <c r="G76" s="71">
        <f>G77</f>
        <v>1933951.15</v>
      </c>
    </row>
    <row r="77" spans="1:7" ht="21" customHeight="1">
      <c r="A77" s="36" t="s">
        <v>33</v>
      </c>
      <c r="B77" s="10">
        <v>955</v>
      </c>
      <c r="C77" s="21" t="s">
        <v>106</v>
      </c>
      <c r="D77" s="21" t="s">
        <v>102</v>
      </c>
      <c r="E77" s="21" t="s">
        <v>108</v>
      </c>
      <c r="F77" s="21" t="s">
        <v>28</v>
      </c>
      <c r="G77" s="73">
        <f>G78</f>
        <v>1933951.15</v>
      </c>
    </row>
    <row r="78" spans="1:7" ht="36.75" customHeight="1">
      <c r="A78" s="42" t="s">
        <v>90</v>
      </c>
      <c r="B78" s="10">
        <v>955</v>
      </c>
      <c r="C78" s="50" t="s">
        <v>106</v>
      </c>
      <c r="D78" s="16" t="s">
        <v>102</v>
      </c>
      <c r="E78" s="16" t="s">
        <v>107</v>
      </c>
      <c r="F78" s="16" t="s">
        <v>28</v>
      </c>
      <c r="G78" s="70">
        <f>G79</f>
        <v>1933951.15</v>
      </c>
    </row>
    <row r="79" spans="1:7" ht="52.5" customHeight="1">
      <c r="A79" s="42" t="s">
        <v>118</v>
      </c>
      <c r="B79" s="10">
        <v>955</v>
      </c>
      <c r="C79" s="50" t="s">
        <v>106</v>
      </c>
      <c r="D79" s="16" t="s">
        <v>102</v>
      </c>
      <c r="E79" s="16" t="s">
        <v>109</v>
      </c>
      <c r="F79" s="16" t="s">
        <v>28</v>
      </c>
      <c r="G79" s="70">
        <f>G80</f>
        <v>1933951.15</v>
      </c>
    </row>
    <row r="80" spans="1:7" ht="52.5" customHeight="1">
      <c r="A80" s="42" t="s">
        <v>156</v>
      </c>
      <c r="B80" s="10">
        <v>955</v>
      </c>
      <c r="C80" s="50" t="s">
        <v>106</v>
      </c>
      <c r="D80" s="16" t="s">
        <v>102</v>
      </c>
      <c r="E80" s="16" t="s">
        <v>155</v>
      </c>
      <c r="F80" s="16" t="s">
        <v>28</v>
      </c>
      <c r="G80" s="70">
        <f>G81+G84</f>
        <v>1933951.15</v>
      </c>
    </row>
    <row r="81" spans="1:7" ht="40.5" customHeight="1">
      <c r="A81" s="42" t="s">
        <v>127</v>
      </c>
      <c r="B81" s="10">
        <v>955</v>
      </c>
      <c r="C81" s="50" t="s">
        <v>106</v>
      </c>
      <c r="D81" s="16" t="s">
        <v>102</v>
      </c>
      <c r="E81" s="16" t="s">
        <v>163</v>
      </c>
      <c r="F81" s="16" t="s">
        <v>28</v>
      </c>
      <c r="G81" s="70">
        <f>G82</f>
        <v>1486238.15</v>
      </c>
    </row>
    <row r="82" spans="1:7" ht="33" customHeight="1">
      <c r="A82" s="36" t="s">
        <v>82</v>
      </c>
      <c r="B82" s="10">
        <v>955</v>
      </c>
      <c r="C82" s="21" t="s">
        <v>106</v>
      </c>
      <c r="D82" s="21" t="s">
        <v>102</v>
      </c>
      <c r="E82" s="16" t="s">
        <v>163</v>
      </c>
      <c r="F82" s="21" t="s">
        <v>83</v>
      </c>
      <c r="G82" s="73">
        <f>G83</f>
        <v>1486238.15</v>
      </c>
    </row>
    <row r="83" spans="1:7" ht="49.5" customHeight="1">
      <c r="A83" s="36" t="s">
        <v>85</v>
      </c>
      <c r="B83" s="10">
        <v>955</v>
      </c>
      <c r="C83" s="21" t="s">
        <v>106</v>
      </c>
      <c r="D83" s="21" t="s">
        <v>102</v>
      </c>
      <c r="E83" s="16" t="s">
        <v>163</v>
      </c>
      <c r="F83" s="21" t="s">
        <v>84</v>
      </c>
      <c r="G83" s="70">
        <v>1486238.15</v>
      </c>
    </row>
    <row r="84" spans="1:7" ht="66.75" customHeight="1">
      <c r="A84" s="36" t="s">
        <v>119</v>
      </c>
      <c r="B84" s="10">
        <v>955</v>
      </c>
      <c r="C84" s="21" t="s">
        <v>106</v>
      </c>
      <c r="D84" s="21" t="s">
        <v>102</v>
      </c>
      <c r="E84" s="16" t="s">
        <v>162</v>
      </c>
      <c r="F84" s="21" t="s">
        <v>28</v>
      </c>
      <c r="G84" s="73">
        <f>G85</f>
        <v>447713</v>
      </c>
    </row>
    <row r="85" spans="1:7" ht="22.5" customHeight="1">
      <c r="A85" s="36" t="s">
        <v>154</v>
      </c>
      <c r="B85" s="10">
        <v>955</v>
      </c>
      <c r="C85" s="21" t="s">
        <v>106</v>
      </c>
      <c r="D85" s="21" t="s">
        <v>102</v>
      </c>
      <c r="E85" s="16" t="s">
        <v>162</v>
      </c>
      <c r="F85" s="21" t="s">
        <v>32</v>
      </c>
      <c r="G85" s="73">
        <f>G86</f>
        <v>447713</v>
      </c>
    </row>
    <row r="86" spans="1:7" ht="21" customHeight="1">
      <c r="A86" s="36" t="s">
        <v>75</v>
      </c>
      <c r="B86" s="10">
        <v>955</v>
      </c>
      <c r="C86" s="21" t="s">
        <v>106</v>
      </c>
      <c r="D86" s="21" t="s">
        <v>102</v>
      </c>
      <c r="E86" s="16" t="s">
        <v>162</v>
      </c>
      <c r="F86" s="21" t="s">
        <v>115</v>
      </c>
      <c r="G86" s="73">
        <v>447713</v>
      </c>
    </row>
    <row r="87" spans="1:7" ht="19.5" customHeight="1">
      <c r="A87" s="35" t="s">
        <v>26</v>
      </c>
      <c r="B87" s="9"/>
      <c r="C87" s="19"/>
      <c r="D87" s="19"/>
      <c r="E87" s="19"/>
      <c r="F87" s="19"/>
      <c r="G87" s="71">
        <f>G13+G39+G76+G55+G49</f>
        <v>11388029.13</v>
      </c>
    </row>
  </sheetData>
  <sheetProtection/>
  <mergeCells count="14">
    <mergeCell ref="B1:G1"/>
    <mergeCell ref="B2:G2"/>
    <mergeCell ref="B3:G3"/>
    <mergeCell ref="B4:G4"/>
    <mergeCell ref="D5:G5"/>
    <mergeCell ref="A6:G6"/>
    <mergeCell ref="B9:B10"/>
    <mergeCell ref="A9:A10"/>
    <mergeCell ref="D9:D10"/>
    <mergeCell ref="E9:E10"/>
    <mergeCell ref="G9:G10"/>
    <mergeCell ref="A7:G7"/>
    <mergeCell ref="F9:F10"/>
    <mergeCell ref="C9:C1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G35"/>
  <sheetViews>
    <sheetView view="pageBreakPreview" zoomScaleSheetLayoutView="100" zoomScalePageLayoutView="0" workbookViewId="0" topLeftCell="A25">
      <selection activeCell="C25" sqref="C25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8" t="s">
        <v>180</v>
      </c>
      <c r="B1" s="118"/>
      <c r="C1" s="118"/>
    </row>
    <row r="2" spans="1:3" ht="15.75">
      <c r="A2" s="118" t="s">
        <v>164</v>
      </c>
      <c r="B2" s="118"/>
      <c r="C2" s="118"/>
    </row>
    <row r="3" spans="1:3" ht="15.75">
      <c r="A3" s="118" t="s">
        <v>9</v>
      </c>
      <c r="B3" s="118"/>
      <c r="C3" s="118"/>
    </row>
    <row r="4" spans="1:3" ht="15.75">
      <c r="A4" s="118" t="s">
        <v>114</v>
      </c>
      <c r="B4" s="118"/>
      <c r="C4" s="118"/>
    </row>
    <row r="5" spans="1:3" ht="15.75">
      <c r="A5" s="119" t="s">
        <v>191</v>
      </c>
      <c r="B5" s="119"/>
      <c r="C5" s="119"/>
    </row>
    <row r="6" spans="1:3" ht="49.5" customHeight="1">
      <c r="A6" s="113" t="s">
        <v>201</v>
      </c>
      <c r="B6" s="113"/>
      <c r="C6" s="113"/>
    </row>
    <row r="7" spans="1:3" ht="17.25" customHeight="1">
      <c r="A7" s="41"/>
      <c r="B7" s="41"/>
      <c r="C7" s="61" t="s">
        <v>139</v>
      </c>
    </row>
    <row r="8" spans="1:3" ht="14.25" customHeight="1">
      <c r="A8" s="123" t="s">
        <v>12</v>
      </c>
      <c r="B8" s="124" t="s">
        <v>14</v>
      </c>
      <c r="C8" s="115" t="s">
        <v>126</v>
      </c>
    </row>
    <row r="9" spans="1:3" ht="45.75" customHeight="1">
      <c r="A9" s="123"/>
      <c r="B9" s="125"/>
      <c r="C9" s="116"/>
    </row>
    <row r="10" spans="1:3" ht="45.75" customHeight="1">
      <c r="A10" s="120" t="s">
        <v>120</v>
      </c>
      <c r="B10" s="121"/>
      <c r="C10" s="122"/>
    </row>
    <row r="11" spans="1:7" ht="77.25" customHeight="1">
      <c r="A11" s="59" t="s">
        <v>188</v>
      </c>
      <c r="B11" s="9">
        <v>500000000</v>
      </c>
      <c r="C11" s="71">
        <f>C12</f>
        <v>82000</v>
      </c>
      <c r="G11" s="2"/>
    </row>
    <row r="12" spans="1:3" ht="45.75" customHeight="1">
      <c r="A12" s="67" t="s">
        <v>186</v>
      </c>
      <c r="B12" s="10">
        <v>500120050</v>
      </c>
      <c r="C12" s="73">
        <v>82000</v>
      </c>
    </row>
    <row r="13" spans="1:3" ht="102" customHeight="1">
      <c r="A13" s="59" t="s">
        <v>208</v>
      </c>
      <c r="B13" s="19" t="s">
        <v>130</v>
      </c>
      <c r="C13" s="74">
        <f>C14</f>
        <v>3756019.79</v>
      </c>
    </row>
    <row r="14" spans="1:3" ht="56.25" customHeight="1">
      <c r="A14" s="18" t="s">
        <v>131</v>
      </c>
      <c r="B14" s="43" t="s">
        <v>132</v>
      </c>
      <c r="C14" s="70">
        <v>3756019.79</v>
      </c>
    </row>
    <row r="15" spans="1:3" ht="73.5" customHeight="1">
      <c r="A15" s="20" t="s">
        <v>206</v>
      </c>
      <c r="B15" s="19" t="s">
        <v>145</v>
      </c>
      <c r="C15" s="74">
        <f>C16</f>
        <v>568058</v>
      </c>
    </row>
    <row r="16" spans="1:3" ht="60" customHeight="1">
      <c r="A16" s="18" t="s">
        <v>147</v>
      </c>
      <c r="B16" s="43" t="s">
        <v>146</v>
      </c>
      <c r="C16" s="70">
        <v>568058</v>
      </c>
    </row>
    <row r="17" spans="1:3" ht="69" customHeight="1">
      <c r="A17" s="20" t="s">
        <v>207</v>
      </c>
      <c r="B17" s="19" t="s">
        <v>159</v>
      </c>
      <c r="C17" s="74">
        <f>C18</f>
        <v>812152</v>
      </c>
    </row>
    <row r="18" spans="1:3" ht="58.5" customHeight="1">
      <c r="A18" s="18" t="s">
        <v>161</v>
      </c>
      <c r="B18" s="43" t="s">
        <v>160</v>
      </c>
      <c r="C18" s="70">
        <v>812152</v>
      </c>
    </row>
    <row r="19" spans="1:3" ht="23.25" customHeight="1">
      <c r="A19" s="56" t="s">
        <v>121</v>
      </c>
      <c r="B19" s="57"/>
      <c r="C19" s="75">
        <f>C13+C15+C17+C11</f>
        <v>5218229.79</v>
      </c>
    </row>
    <row r="20" spans="1:3" ht="45" customHeight="1">
      <c r="A20" s="120" t="s">
        <v>90</v>
      </c>
      <c r="B20" s="121"/>
      <c r="C20" s="122"/>
    </row>
    <row r="21" spans="1:3" ht="45" customHeight="1">
      <c r="A21" s="36" t="s">
        <v>90</v>
      </c>
      <c r="B21" s="16" t="s">
        <v>107</v>
      </c>
      <c r="C21" s="34"/>
    </row>
    <row r="22" spans="1:3" ht="45" customHeight="1">
      <c r="A22" s="36" t="s">
        <v>91</v>
      </c>
      <c r="B22" s="16" t="s">
        <v>109</v>
      </c>
      <c r="C22" s="70">
        <f>C23+C28+C26</f>
        <v>3516799.34</v>
      </c>
    </row>
    <row r="23" spans="1:3" ht="45" customHeight="1">
      <c r="A23" s="36" t="s">
        <v>156</v>
      </c>
      <c r="B23" s="16" t="s">
        <v>155</v>
      </c>
      <c r="C23" s="70">
        <f>C24+C25</f>
        <v>1933951.15</v>
      </c>
    </row>
    <row r="24" spans="1:3" ht="45" customHeight="1">
      <c r="A24" s="42" t="s">
        <v>127</v>
      </c>
      <c r="B24" s="16" t="s">
        <v>163</v>
      </c>
      <c r="C24" s="70">
        <v>1486238.15</v>
      </c>
    </row>
    <row r="25" spans="1:3" ht="51.75" customHeight="1">
      <c r="A25" s="36" t="s">
        <v>119</v>
      </c>
      <c r="B25" s="16" t="s">
        <v>162</v>
      </c>
      <c r="C25" s="70">
        <v>447713</v>
      </c>
    </row>
    <row r="26" spans="1:3" ht="30" customHeight="1">
      <c r="A26" s="36" t="s">
        <v>202</v>
      </c>
      <c r="B26" s="16" t="s">
        <v>203</v>
      </c>
      <c r="C26" s="70">
        <f>C27</f>
        <v>1283876.19</v>
      </c>
    </row>
    <row r="27" spans="1:3" ht="68.25" customHeight="1">
      <c r="A27" s="36" t="s">
        <v>212</v>
      </c>
      <c r="B27" s="76" t="s">
        <v>204</v>
      </c>
      <c r="C27" s="77">
        <v>1283876.19</v>
      </c>
    </row>
    <row r="28" spans="1:3" ht="45" customHeight="1">
      <c r="A28" s="36" t="s">
        <v>135</v>
      </c>
      <c r="B28" s="16" t="s">
        <v>136</v>
      </c>
      <c r="C28" s="70">
        <f>C29</f>
        <v>298972</v>
      </c>
    </row>
    <row r="29" spans="1:3" ht="45" customHeight="1">
      <c r="A29" s="36" t="s">
        <v>23</v>
      </c>
      <c r="B29" s="16" t="s">
        <v>110</v>
      </c>
      <c r="C29" s="70">
        <v>298972</v>
      </c>
    </row>
    <row r="30" spans="1:3" ht="45" customHeight="1">
      <c r="A30" s="36" t="s">
        <v>138</v>
      </c>
      <c r="B30" s="16" t="s">
        <v>137</v>
      </c>
      <c r="C30" s="70">
        <f>C31+C32+C33</f>
        <v>2653000</v>
      </c>
    </row>
    <row r="31" spans="1:3" ht="20.25" customHeight="1">
      <c r="A31" s="36" t="s">
        <v>31</v>
      </c>
      <c r="B31" s="16" t="s">
        <v>133</v>
      </c>
      <c r="C31" s="70">
        <v>846000</v>
      </c>
    </row>
    <row r="32" spans="1:3" ht="37.5" customHeight="1">
      <c r="A32" s="36" t="s">
        <v>92</v>
      </c>
      <c r="B32" s="16" t="s">
        <v>134</v>
      </c>
      <c r="C32" s="70">
        <v>1407000</v>
      </c>
    </row>
    <row r="33" spans="1:3" ht="37.5" customHeight="1">
      <c r="A33" s="36" t="s">
        <v>190</v>
      </c>
      <c r="B33" s="16" t="s">
        <v>189</v>
      </c>
      <c r="C33" s="70">
        <v>400000</v>
      </c>
    </row>
    <row r="34" spans="1:3" ht="21.75" customHeight="1">
      <c r="A34" s="56" t="s">
        <v>122</v>
      </c>
      <c r="B34" s="58"/>
      <c r="C34" s="75">
        <f>C30+C22</f>
        <v>6169799.34</v>
      </c>
    </row>
    <row r="35" spans="1:3" ht="31.5">
      <c r="A35" s="39" t="s">
        <v>123</v>
      </c>
      <c r="B35" s="39"/>
      <c r="C35" s="68">
        <f>C19+C34</f>
        <v>11388029.129999999</v>
      </c>
    </row>
  </sheetData>
  <sheetProtection/>
  <mergeCells count="11">
    <mergeCell ref="B8:B9"/>
    <mergeCell ref="A1:C1"/>
    <mergeCell ref="A2:C2"/>
    <mergeCell ref="A4:C4"/>
    <mergeCell ref="A5:C5"/>
    <mergeCell ref="A3:C3"/>
    <mergeCell ref="A20:C20"/>
    <mergeCell ref="A10:C10"/>
    <mergeCell ref="A6:C6"/>
    <mergeCell ref="A8:A9"/>
    <mergeCell ref="C8:C9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2024-01-22T07:25:45Z</cp:lastPrinted>
  <dcterms:created xsi:type="dcterms:W3CDTF">2008-10-27T01:25:53Z</dcterms:created>
  <dcterms:modified xsi:type="dcterms:W3CDTF">2024-01-23T02:56:50Z</dcterms:modified>
  <cp:category/>
  <cp:version/>
  <cp:contentType/>
  <cp:contentStatus/>
</cp:coreProperties>
</file>