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72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'1'!$A$1:$F$41</definedName>
    <definedName name="_xlnm.Print_Area" localSheetId="1">'2'!$A$1:$G$90</definedName>
  </definedNames>
  <calcPr fullCalcOnLoad="1"/>
</workbook>
</file>

<file path=xl/sharedStrings.xml><?xml version="1.0" encoding="utf-8"?>
<sst xmlns="http://schemas.openxmlformats.org/spreadsheetml/2006/main" count="743" uniqueCount="192">
  <si>
    <t>2 02 04025 05 0000 151</t>
  </si>
  <si>
    <t>Межбюджетные трансферты,передаваемые бюджетам муниципальных районов на комплектование книжных фондов библиотек муниципального образования</t>
  </si>
  <si>
    <t>4400200</t>
  </si>
  <si>
    <t>2 02 03007 05 0000 151</t>
  </si>
  <si>
    <t>Судебная система</t>
  </si>
  <si>
    <t>0105</t>
  </si>
  <si>
    <t>Субвенции для финансового обеспечения переданных испонительно-распорядительным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 Приморского краевого суда в 2011 году</t>
  </si>
  <si>
    <t>1 17 05000 00 0000 180</t>
  </si>
  <si>
    <t>ПРОЧИЕ НЕНАЛОГОВЫЕ ДОХОДЫ</t>
  </si>
  <si>
    <t>к решению муниципального комитета</t>
  </si>
  <si>
    <t>Крыловского сельского поселения</t>
  </si>
  <si>
    <t>Кировского муниципального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</si>
  <si>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</si>
  <si>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Наименование</t>
  </si>
  <si>
    <t>Ведомство</t>
  </si>
  <si>
    <t>Целевая статья</t>
  </si>
  <si>
    <t>Вид расх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</si>
  <si>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</si>
  <si>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</si>
  <si>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</si>
  <si>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функций органами местного самоуправления</t>
  </si>
  <si>
    <t>Национальная безопасность и правоохранительная деятельность</t>
  </si>
  <si>
    <t>Национальная оборона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</si>
  <si>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</si>
  <si>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</si>
  <si>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</si>
  <si>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Субсидии из краевого бюджета бюджетам муниципальным образований Приморского края на мероприятия по программно-техническому обслуживанию сети доступа  "Интернет" муниципальных общеобразовательных учреждений Приморского края, включая оплату трафика</t>
  </si>
  <si>
    <t xml:space="preserve">                                                                                       Кировского муниципального района</t>
  </si>
  <si>
    <t>Раздел подраздел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</si>
  <si>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</si>
  <si>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</si>
  <si>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Выполнение функций бюджетными учреждениями</t>
  </si>
  <si>
    <t>1 01 02000 01 0000 110</t>
  </si>
  <si>
    <t>ВСЕГО:</t>
  </si>
  <si>
    <t>РАСПРЕДЕЛЕНИЕ</t>
  </si>
  <si>
    <t>0000</t>
  </si>
  <si>
    <t>000</t>
  </si>
  <si>
    <t>0100</t>
  </si>
  <si>
    <t>0102</t>
  </si>
  <si>
    <t>0104</t>
  </si>
  <si>
    <t>0300</t>
  </si>
  <si>
    <t>001</t>
  </si>
  <si>
    <t>0800</t>
  </si>
  <si>
    <t>0801</t>
  </si>
  <si>
    <t>Глава муниципального образования</t>
  </si>
  <si>
    <t>500</t>
  </si>
  <si>
    <t>Культура</t>
  </si>
  <si>
    <t xml:space="preserve">Культура,  кинематография </t>
  </si>
  <si>
    <t>Приложение № 1</t>
  </si>
  <si>
    <t>1 08 04020 01 0000 110</t>
  </si>
  <si>
    <t>100</t>
  </si>
  <si>
    <t>1 06 01030 10 0000 110</t>
  </si>
  <si>
    <t>1 06 00000 00 0000 000</t>
  </si>
  <si>
    <t>НАЛОГИ НА ИМУЩЕСТВО: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</si>
  <si>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</si>
  <si>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</si>
  <si>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</si>
  <si>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</si>
  <si>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Прочие межбюджетные трансферты, передаваемые бюджетам </t>
  </si>
  <si>
    <t>0310</t>
  </si>
  <si>
    <t>0200</t>
  </si>
  <si>
    <t>Учреждение: Администрация Крыловского сельского поселения</t>
  </si>
  <si>
    <t>955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</si>
  <si>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</si>
  <si>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</si>
  <si>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Код бюджетной классификации Российской Федерации</t>
  </si>
  <si>
    <t>2 02 02999 05 0000 151</t>
  </si>
  <si>
    <t>2 02 02000 00 0000 151</t>
  </si>
  <si>
    <t>Субсидии бюджетам субъектов Российской Федерации и муниципальных образований</t>
  </si>
  <si>
    <t>Субсидии на организацию отдыха детей в каникулярное время</t>
  </si>
  <si>
    <t>Субвенции для финансового обеспечения переданных исполнительно-распорядительным органам муниципальных образований  государственных полномочий на составление (изменение и дополнение) списков кандидатов в присяжные заседатели Приморског краевого суда в 2012 году.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</si>
  <si>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</si>
  <si>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</t>
  </si>
  <si>
    <t>Проведение выборов в представительные органы муниципального образования</t>
  </si>
  <si>
    <t>Обеспечение проведение выборов и референдумов</t>
  </si>
  <si>
    <t>0107</t>
  </si>
  <si>
    <t>Проведение выборов и референдумов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</si>
  <si>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</si>
  <si>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</si>
  <si>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</si>
  <si>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</si>
  <si>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</si>
  <si>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</si>
  <si>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1 08 00000 00 0000 000</t>
  </si>
  <si>
    <t>ГОСУДАРСТВЕННАЯ ПОШЛИНА</t>
  </si>
  <si>
    <t>2 00 00000 00 0000 000</t>
  </si>
  <si>
    <t>Безвозмездные поступления</t>
  </si>
  <si>
    <t>2 02 00000 00 0000 000</t>
  </si>
  <si>
    <t>2 02 01000 00 0000 151</t>
  </si>
  <si>
    <t xml:space="preserve">Дотации бюджетам субъектовРоссийской Федерациии муниципальных образований </t>
  </si>
  <si>
    <t xml:space="preserve">2 02 03055 05 0000 151 </t>
  </si>
  <si>
    <t>2 02 040000 00 0000 151</t>
  </si>
  <si>
    <t>Иные межбюджетные трансферты</t>
  </si>
  <si>
    <t>2 02 04014 05 0000 151</t>
  </si>
  <si>
    <t xml:space="preserve"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</si>
  <si>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ВСЕГО ДОХОДОВ: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</si>
  <si>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</si>
  <si>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</si>
  <si>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</si>
  <si>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</si>
  <si>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</si>
  <si>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</si>
  <si>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</si>
  <si>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</si>
  <si>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</si>
  <si>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</si>
  <si>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</si>
  <si>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</si>
  <si>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</si>
  <si>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Руководство и управление в сфере установленных функций органов местного самоуправления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</si>
  <si>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</si>
  <si>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</si>
  <si>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</si>
  <si>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</si>
  <si>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</si>
  <si>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</si>
  <si>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</si>
  <si>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</si>
  <si>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</si>
  <si>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Прочие межбюджетные трансферты, передаваемые бюджетам сельских поселений </t>
  </si>
  <si>
    <t xml:space="preserve">Процент исполнения </t>
  </si>
  <si>
    <t xml:space="preserve">   Приложение № 2</t>
  </si>
  <si>
    <t xml:space="preserve">подразделам, целевым статьям и видам расходов </t>
  </si>
  <si>
    <t xml:space="preserve">   Приложение № 3</t>
  </si>
  <si>
    <t>в ведомственной структуре</t>
  </si>
  <si>
    <t xml:space="preserve">                                                                                             Приложение № 4</t>
  </si>
  <si>
    <t>Расходы на обеспечение деятельности (оказание услуг, выполнение работ) учреждений культуры</t>
  </si>
  <si>
    <t>Национальная экономика</t>
  </si>
  <si>
    <t>Дорожное хозяйство (дорожные фонды)</t>
  </si>
  <si>
    <t>0409</t>
  </si>
  <si>
    <t>0400</t>
  </si>
  <si>
    <t>0000000000</t>
  </si>
  <si>
    <t>Межбюджетные трансферты</t>
  </si>
  <si>
    <t>540</t>
  </si>
  <si>
    <t>9900000000</t>
  </si>
  <si>
    <t>9990000000</t>
  </si>
  <si>
    <t>9990251180</t>
  </si>
  <si>
    <t>Мероприятия непрограмных направлений деятельности органов местного самоуправления</t>
  </si>
  <si>
    <t>рублей</t>
  </si>
  <si>
    <t>2 02 40000 00 0000 000</t>
  </si>
  <si>
    <t>9999010010</t>
  </si>
  <si>
    <t>9999010030</t>
  </si>
  <si>
    <t>0500120050</t>
  </si>
  <si>
    <t>0500120051</t>
  </si>
  <si>
    <t>0500120052</t>
  </si>
  <si>
    <t>Расходы на обеспечение деятельности учреждений культуры</t>
  </si>
  <si>
    <t>Межбюджетные трансферты на осуществление части полномочий по культуре в соответствии с заключенными соглашениями</t>
  </si>
  <si>
    <t>Программные направления деятельности органов местного самоуправления</t>
  </si>
  <si>
    <t>0500000000</t>
  </si>
  <si>
    <t>Мероприятия по противопожарной безопасности</t>
  </si>
  <si>
    <t>Всего программные мероприятия</t>
  </si>
  <si>
    <t>9990010010</t>
  </si>
  <si>
    <t>Всего непрограммные мероприятия</t>
  </si>
  <si>
    <t>Всего программные и непрограммные мероприятия</t>
  </si>
  <si>
    <t>0600000000</t>
  </si>
  <si>
    <t>Мероприятия по содержанию и текущему ремонту автомобильных дорог на территории Крыловского сельского поселения</t>
  </si>
  <si>
    <t>0600120060</t>
  </si>
  <si>
    <t xml:space="preserve">Мероприятия по содержанию и текущему ремонту автомобильной дороги с.Большие Ключи-с.Хвищанка Кировского муниципального района </t>
  </si>
  <si>
    <t>0700120070</t>
  </si>
  <si>
    <t>0700000000</t>
  </si>
  <si>
    <t>0800120080</t>
  </si>
  <si>
    <t xml:space="preserve">Мероприятия по содержанию и текущему ремонту автомобильной дороги с.Большие Ключи-п.Горный Кировского муниципального района </t>
  </si>
  <si>
    <t>9990010051</t>
  </si>
  <si>
    <t>9990010062</t>
  </si>
  <si>
    <t>0800000000</t>
  </si>
  <si>
    <t>Уточненный  план на 2022 год</t>
  </si>
  <si>
    <t>Муниципальная программа «Пожарная безопасность на территории Крыловского сельского поселения на 2022 год»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</si>
  <si>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Кировкого муниципального района Приморского края на 2022 год"</t>
  </si>
  <si>
    <t>Муниципальная программа "Содержание и текущий ремонт автомобильной дороги с.Большие Ключи-с.Хвищанка Кировского муниципального района Приморского края на 2022 год"</t>
  </si>
  <si>
    <t>Муниципальная программа "Содержание и текущий ремонт автомобильной дороги с.Большие Ключи-п.Горный Кировского муниципального района Приморского края на 2022 год"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</si>
  <si>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</si>
  <si>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«Пожарная безопасность на территории Крыловского сельского поселения Кировского муниципального района Приморского края на 2022 год»</t>
  </si>
  <si>
    <t>9990010050</t>
  </si>
  <si>
    <t>2 02 10000 00 0000 150</t>
  </si>
  <si>
    <t>2 02 15001 10 0000 150</t>
  </si>
  <si>
    <t>2 02 30000 00 0000 150</t>
  </si>
  <si>
    <t>2 02 35118 10 0000 150</t>
  </si>
  <si>
    <t>2 02 49999 00 0000 150</t>
  </si>
  <si>
    <t>2 02 49999 10 0000 150</t>
  </si>
  <si>
    <t xml:space="preserve">Исполнение доходов местного бюджета за 9 месяцев 2022 года 
</t>
  </si>
  <si>
    <t>Кассовое исполнение за 9 месяцев  2022 года</t>
  </si>
  <si>
    <t xml:space="preserve">расходов местного бюджета за 9 есяцев 2022  года  по разделам, </t>
  </si>
  <si>
    <t>Обеспечение деятельности органов местного самоуправления</t>
  </si>
  <si>
    <t>Специальные расходы</t>
  </si>
  <si>
    <t>9999000000</t>
  </si>
  <si>
    <t>9999010080</t>
  </si>
  <si>
    <t>880</t>
  </si>
  <si>
    <t xml:space="preserve">бюджетных ассигнований из местного бюджета за 9 месяцев 2022 года </t>
  </si>
  <si>
    <t>Распределение бюджетных ассигнований из бюджета Крыловского сельского поселения за  9 месяцев 2022 года по муниципальным программам Крыловского сельского поселения и непрограммным направлениям деятельности</t>
  </si>
  <si>
    <t>Кассовое исполнение за 9 месяцев 2022 года</t>
  </si>
  <si>
    <t xml:space="preserve">от 25.10.2022г.  № 115 </t>
  </si>
  <si>
    <t>от 25.10.2022г.  № 115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</si>
</sst>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#,##0.0"/>
    <numFmt numFmtId="184" formatCode="0.000"/>
    <numFmt numFmtId="185" formatCode="0.00000"/>
    <numFmt numFmtId="186" formatCode="0.0000"/>
    <numFmt numFmtId="187" formatCode="_-* #,##0.00_р_._-;\-* #,##0.00_р_._-;_-* &quot;-&quot;?_р_._-;_-@_-"/>
    <numFmt numFmtId="188" formatCode="0.000000"/>
    <numFmt numFmtId="189" formatCode="_-* #,##0_р_._-;\-* #,##0_р_._-;_-* &quot;-&quot;?_р_._-;_-@_-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1"/>
      <name val="Times New Roman CE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justify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78" fontId="13" fillId="0" borderId="10" xfId="60" applyNumberFormat="1" applyFont="1" applyBorder="1" applyAlignment="1">
      <alignment horizontal="center" vertical="center" wrapText="1"/>
    </xf>
    <xf numFmtId="2" fontId="2" fillId="0" borderId="10" xfId="6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justify"/>
    </xf>
    <xf numFmtId="49" fontId="2" fillId="0" borderId="0" xfId="0" applyNumberFormat="1" applyFont="1" applyBorder="1" applyAlignment="1">
      <alignment horizontal="justify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5" fillId="0" borderId="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 shrinkToFit="1"/>
    </xf>
    <xf numFmtId="0" fontId="3" fillId="35" borderId="10" xfId="0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 shrinkToFit="1"/>
    </xf>
    <xf numFmtId="184" fontId="2" fillId="0" borderId="10" xfId="0" applyNumberFormat="1" applyFont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13" fillId="0" borderId="10" xfId="6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justify" vertical="center" wrapText="1"/>
    </xf>
    <xf numFmtId="49" fontId="14" fillId="12" borderId="10" xfId="0" applyNumberFormat="1" applyFont="1" applyFill="1" applyBorder="1" applyAlignment="1">
      <alignment horizontal="center" vertical="center" wrapText="1"/>
    </xf>
    <xf numFmtId="2" fontId="14" fillId="12" borderId="10" xfId="0" applyNumberFormat="1" applyFont="1" applyFill="1" applyBorder="1" applyAlignment="1">
      <alignment horizontal="center" vertical="center" wrapText="1"/>
    </xf>
    <xf numFmtId="49" fontId="13" fillId="12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78" fontId="14" fillId="0" borderId="10" xfId="60" applyNumberFormat="1" applyFont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2" fontId="3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shrinkToFit="1"/>
    </xf>
    <xf numFmtId="2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justify"/>
    </xf>
    <xf numFmtId="0" fontId="13" fillId="0" borderId="14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F41"/>
  <sheetViews>
    <sheetView tabSelected="1"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23.25390625" style="6" customWidth="1"/>
    <col min="2" max="2" width="9.125" style="6" customWidth="1"/>
    <col min="3" max="3" width="38.25390625" style="7" customWidth="1"/>
    <col min="4" max="4" width="12.25390625" style="7" customWidth="1"/>
    <col min="5" max="5" width="12.375" style="7" customWidth="1"/>
    <col min="6" max="6" width="7.375" style="7" customWidth="1"/>
  </cols>
  <sheetData>
    <row r="1" spans="1:6" ht="15.75">
      <c r="A1" s="28"/>
      <c r="B1" s="28"/>
      <c r="C1" s="28"/>
      <c r="D1" s="28"/>
      <c r="E1" s="99" t="s">
        <v>48</v>
      </c>
      <c r="F1" s="99"/>
    </row>
    <row r="2" spans="1:6" ht="15.75">
      <c r="A2" s="28"/>
      <c r="B2" s="28"/>
      <c r="C2" s="97" t="s">
        <v>9</v>
      </c>
      <c r="D2" s="97"/>
      <c r="E2" s="97"/>
      <c r="F2" s="97"/>
    </row>
    <row r="3" spans="1:6" ht="15.75">
      <c r="A3" s="28"/>
      <c r="B3" s="28"/>
      <c r="C3" s="97" t="s">
        <v>10</v>
      </c>
      <c r="D3" s="97"/>
      <c r="E3" s="97"/>
      <c r="F3" s="97"/>
    </row>
    <row r="4" spans="1:6" ht="15.75">
      <c r="A4" s="28"/>
      <c r="B4" s="28"/>
      <c r="C4" s="97" t="s">
        <v>11</v>
      </c>
      <c r="D4" s="97"/>
      <c r="E4" s="97"/>
      <c r="F4" s="97"/>
    </row>
    <row r="5" spans="1:6" ht="13.5" customHeight="1">
      <c r="A5" s="28"/>
      <c r="B5" s="28"/>
      <c r="C5" s="28"/>
      <c r="D5" s="98" t="s">
        <v>191</v>
      </c>
      <c r="E5" s="98"/>
      <c r="F5" s="98"/>
    </row>
    <row r="6" spans="1:6" ht="19.5" customHeight="1">
      <c r="A6" s="91" t="s">
        <v>179</v>
      </c>
      <c r="B6" s="91"/>
      <c r="C6" s="91"/>
      <c r="D6" s="91"/>
      <c r="E6" s="91"/>
      <c r="F6" s="91"/>
    </row>
    <row r="7" spans="1:6" ht="15" customHeight="1">
      <c r="A7" s="29"/>
      <c r="B7" s="94"/>
      <c r="C7" s="94"/>
      <c r="D7" s="30"/>
      <c r="E7" s="30"/>
      <c r="F7" s="30" t="s">
        <v>138</v>
      </c>
    </row>
    <row r="8" spans="1:6" ht="81" customHeight="1">
      <c r="A8" s="9" t="s">
        <v>65</v>
      </c>
      <c r="B8" s="92" t="s">
        <v>13</v>
      </c>
      <c r="C8" s="93"/>
      <c r="D8" s="65" t="s">
        <v>165</v>
      </c>
      <c r="E8" s="9" t="s">
        <v>180</v>
      </c>
      <c r="F8" s="9" t="s">
        <v>120</v>
      </c>
    </row>
    <row r="9" spans="1:6" ht="18.75" customHeight="1">
      <c r="A9" s="37" t="s">
        <v>78</v>
      </c>
      <c r="B9" s="95" t="s">
        <v>79</v>
      </c>
      <c r="C9" s="96"/>
      <c r="D9" s="68">
        <f>D10+D12+D18</f>
        <v>496100</v>
      </c>
      <c r="E9" s="68">
        <f>E10+E12+E18</f>
        <v>318610.85</v>
      </c>
      <c r="F9" s="68">
        <v>61.9</v>
      </c>
    </row>
    <row r="10" spans="1:6" ht="15" customHeight="1">
      <c r="A10" s="32" t="s">
        <v>80</v>
      </c>
      <c r="B10" s="86" t="s">
        <v>81</v>
      </c>
      <c r="C10" s="87"/>
      <c r="D10" s="26">
        <f>SUM(D11)</f>
        <v>91000</v>
      </c>
      <c r="E10" s="26">
        <f>SUM(E11)</f>
        <v>34345.24</v>
      </c>
      <c r="F10" s="24">
        <f aca="true" t="shared" si="0" ref="F10:F41">E10/D10*100</f>
        <v>37.74202197802198</v>
      </c>
    </row>
    <row r="11" spans="1:6" ht="15" customHeight="1">
      <c r="A11" s="33" t="s">
        <v>32</v>
      </c>
      <c r="B11" s="88" t="s">
        <v>82</v>
      </c>
      <c r="C11" s="89"/>
      <c r="D11" s="25">
        <v>91000</v>
      </c>
      <c r="E11" s="27">
        <v>34345.24</v>
      </c>
      <c r="F11" s="24">
        <f t="shared" si="0"/>
        <v>37.74202197802198</v>
      </c>
    </row>
    <row r="12" spans="1:6" ht="15" customHeight="1">
      <c r="A12" s="34" t="s">
        <v>52</v>
      </c>
      <c r="B12" s="90" t="s">
        <v>53</v>
      </c>
      <c r="C12" s="87"/>
      <c r="D12" s="26">
        <f>D13+D15</f>
        <v>402000</v>
      </c>
      <c r="E12" s="26">
        <f>E13+E15</f>
        <v>281165.61</v>
      </c>
      <c r="F12" s="24">
        <f t="shared" si="0"/>
        <v>69.94169402985074</v>
      </c>
    </row>
    <row r="13" spans="1:6" ht="24" customHeight="1">
      <c r="A13" s="35" t="s">
        <v>54</v>
      </c>
      <c r="B13" s="88" t="s">
        <v>55</v>
      </c>
      <c r="C13" s="89"/>
      <c r="D13" s="25">
        <f>D14</f>
        <v>12000</v>
      </c>
      <c r="E13" s="25">
        <f>E14</f>
        <v>-1455.37</v>
      </c>
      <c r="F13" s="24">
        <f t="shared" si="0"/>
        <v>-12.128083333333333</v>
      </c>
    </row>
    <row r="14" spans="1:6" ht="66.75" customHeight="1">
      <c r="A14" s="31" t="s">
        <v>51</v>
      </c>
      <c r="B14" s="88" t="s">
        <v>110</v>
      </c>
      <c r="C14" s="89"/>
      <c r="D14" s="25">
        <v>12000</v>
      </c>
      <c r="E14" s="27">
        <v>-1455.37</v>
      </c>
      <c r="F14" s="24">
        <f t="shared" si="0"/>
        <v>-12.128083333333333</v>
      </c>
    </row>
    <row r="15" spans="1:6" ht="15" customHeight="1">
      <c r="A15" s="31" t="s">
        <v>56</v>
      </c>
      <c r="B15" s="88" t="s">
        <v>57</v>
      </c>
      <c r="C15" s="89"/>
      <c r="D15" s="25">
        <f>D17+D16</f>
        <v>390000</v>
      </c>
      <c r="E15" s="25">
        <f>E17+E16</f>
        <v>282620.98</v>
      </c>
      <c r="F15" s="24">
        <f t="shared" si="0"/>
        <v>72.46691794871795</v>
      </c>
    </row>
    <row r="16" spans="1:6" ht="52.5" customHeight="1">
      <c r="A16" s="31" t="s">
        <v>112</v>
      </c>
      <c r="B16" s="88" t="s">
        <v>111</v>
      </c>
      <c r="C16" s="89"/>
      <c r="D16" s="25">
        <v>180000</v>
      </c>
      <c r="E16" s="27">
        <v>173565.31</v>
      </c>
      <c r="F16" s="24">
        <f t="shared" si="0"/>
        <v>96.42517222222222</v>
      </c>
    </row>
    <row r="17" spans="1:6" ht="72.75" customHeight="1">
      <c r="A17" s="31" t="s">
        <v>114</v>
      </c>
      <c r="B17" s="88" t="s">
        <v>113</v>
      </c>
      <c r="C17" s="89"/>
      <c r="D17" s="25">
        <v>210000</v>
      </c>
      <c r="E17" s="27">
        <v>109055.67</v>
      </c>
      <c r="F17" s="24">
        <f t="shared" si="0"/>
        <v>51.93127142857142</v>
      </c>
    </row>
    <row r="18" spans="1:6" ht="15" customHeight="1">
      <c r="A18" s="32" t="s">
        <v>83</v>
      </c>
      <c r="B18" s="86" t="s">
        <v>84</v>
      </c>
      <c r="C18" s="87"/>
      <c r="D18" s="26">
        <f>SUM(D19:D20)</f>
        <v>3100</v>
      </c>
      <c r="E18" s="26">
        <f>SUM(E19:E20)</f>
        <v>3100</v>
      </c>
      <c r="F18" s="24">
        <f t="shared" si="0"/>
        <v>100</v>
      </c>
    </row>
    <row r="19" spans="1:6" ht="113.25" customHeight="1">
      <c r="A19" s="31" t="s">
        <v>49</v>
      </c>
      <c r="B19" s="88" t="s">
        <v>12</v>
      </c>
      <c r="C19" s="89"/>
      <c r="D19" s="25">
        <v>3100</v>
      </c>
      <c r="E19" s="27">
        <v>3100</v>
      </c>
      <c r="F19" s="24">
        <f t="shared" si="0"/>
        <v>100</v>
      </c>
    </row>
    <row r="20" spans="1:6" ht="13.5" customHeight="1" hidden="1">
      <c r="A20" s="31"/>
      <c r="B20" s="88"/>
      <c r="C20" s="89"/>
      <c r="D20" s="25"/>
      <c r="E20" s="27"/>
      <c r="F20" s="24" t="e">
        <f t="shared" si="0"/>
        <v>#DIV/0!</v>
      </c>
    </row>
    <row r="21" spans="1:6" ht="21" customHeight="1" hidden="1">
      <c r="A21" s="32" t="s">
        <v>7</v>
      </c>
      <c r="B21" s="88" t="s">
        <v>8</v>
      </c>
      <c r="C21" s="89"/>
      <c r="D21" s="26"/>
      <c r="E21" s="27"/>
      <c r="F21" s="24" t="e">
        <f t="shared" si="0"/>
        <v>#DIV/0!</v>
      </c>
    </row>
    <row r="22" spans="1:6" ht="18" customHeight="1">
      <c r="A22" s="32" t="s">
        <v>85</v>
      </c>
      <c r="B22" s="86" t="s">
        <v>86</v>
      </c>
      <c r="C22" s="87"/>
      <c r="D22" s="26">
        <f>D23</f>
        <v>6968927</v>
      </c>
      <c r="E22" s="26">
        <f>E23</f>
        <v>5121050.279999999</v>
      </c>
      <c r="F22" s="24">
        <f t="shared" si="0"/>
        <v>73.48405687130888</v>
      </c>
    </row>
    <row r="23" spans="1:6" ht="30" customHeight="1">
      <c r="A23" s="31" t="s">
        <v>87</v>
      </c>
      <c r="B23" s="88" t="s">
        <v>115</v>
      </c>
      <c r="C23" s="89"/>
      <c r="D23" s="26">
        <f>D24+D31+D34</f>
        <v>6968927</v>
      </c>
      <c r="E23" s="26">
        <f>E24+E31+E34</f>
        <v>5121050.279999999</v>
      </c>
      <c r="F23" s="24">
        <f t="shared" si="0"/>
        <v>73.48405687130888</v>
      </c>
    </row>
    <row r="24" spans="1:6" ht="33" customHeight="1">
      <c r="A24" s="32" t="s">
        <v>173</v>
      </c>
      <c r="B24" s="86" t="s">
        <v>116</v>
      </c>
      <c r="C24" s="87"/>
      <c r="D24" s="26">
        <f>D26</f>
        <v>2675780</v>
      </c>
      <c r="E24" s="26">
        <f>E26</f>
        <v>2006835.03</v>
      </c>
      <c r="F24" s="24">
        <f t="shared" si="0"/>
        <v>75.0000011211684</v>
      </c>
    </row>
    <row r="25" spans="1:6" ht="36.75" customHeight="1" hidden="1">
      <c r="A25" s="31" t="s">
        <v>88</v>
      </c>
      <c r="B25" s="88" t="s">
        <v>89</v>
      </c>
      <c r="C25" s="89"/>
      <c r="D25" s="25"/>
      <c r="E25" s="27"/>
      <c r="F25" s="24" t="e">
        <f t="shared" si="0"/>
        <v>#DIV/0!</v>
      </c>
    </row>
    <row r="26" spans="1:6" ht="42.75" customHeight="1">
      <c r="A26" s="31" t="s">
        <v>174</v>
      </c>
      <c r="B26" s="88" t="s">
        <v>117</v>
      </c>
      <c r="C26" s="89"/>
      <c r="D26" s="25">
        <v>2675780</v>
      </c>
      <c r="E26" s="27">
        <v>2006835.03</v>
      </c>
      <c r="F26" s="24">
        <f t="shared" si="0"/>
        <v>75.0000011211684</v>
      </c>
    </row>
    <row r="27" spans="1:6" s="2" customFormat="1" ht="33" customHeight="1" hidden="1">
      <c r="A27" s="32" t="s">
        <v>67</v>
      </c>
      <c r="B27" s="86" t="s">
        <v>68</v>
      </c>
      <c r="C27" s="87"/>
      <c r="D27" s="26"/>
      <c r="E27" s="69"/>
      <c r="F27" s="24" t="e">
        <f t="shared" si="0"/>
        <v>#DIV/0!</v>
      </c>
    </row>
    <row r="28" spans="1:6" ht="31.5" customHeight="1" hidden="1">
      <c r="A28" s="31" t="s">
        <v>66</v>
      </c>
      <c r="B28" s="88" t="s">
        <v>69</v>
      </c>
      <c r="C28" s="89"/>
      <c r="D28" s="25"/>
      <c r="E28" s="27"/>
      <c r="F28" s="24" t="e">
        <f t="shared" si="0"/>
        <v>#DIV/0!</v>
      </c>
    </row>
    <row r="29" spans="1:6" ht="57" customHeight="1" hidden="1">
      <c r="A29" s="31" t="s">
        <v>66</v>
      </c>
      <c r="B29" s="88" t="s">
        <v>26</v>
      </c>
      <c r="C29" s="89"/>
      <c r="D29" s="25"/>
      <c r="E29" s="27"/>
      <c r="F29" s="24" t="e">
        <f t="shared" si="0"/>
        <v>#DIV/0!</v>
      </c>
    </row>
    <row r="30" spans="1:6" ht="30" customHeight="1" hidden="1">
      <c r="A30" s="31" t="s">
        <v>63</v>
      </c>
      <c r="B30" s="88" t="s">
        <v>64</v>
      </c>
      <c r="C30" s="89"/>
      <c r="D30" s="25"/>
      <c r="E30" s="27"/>
      <c r="F30" s="24" t="e">
        <f t="shared" si="0"/>
        <v>#DIV/0!</v>
      </c>
    </row>
    <row r="31" spans="1:6" ht="33" customHeight="1">
      <c r="A31" s="32" t="s">
        <v>175</v>
      </c>
      <c r="B31" s="86" t="s">
        <v>29</v>
      </c>
      <c r="C31" s="87"/>
      <c r="D31" s="26">
        <f>D32</f>
        <v>172957</v>
      </c>
      <c r="E31" s="26">
        <f>E32</f>
        <v>120991.89</v>
      </c>
      <c r="F31" s="24">
        <f t="shared" si="0"/>
        <v>69.95489630370555</v>
      </c>
    </row>
    <row r="32" spans="1:6" ht="62.25" customHeight="1">
      <c r="A32" s="31" t="s">
        <v>176</v>
      </c>
      <c r="B32" s="88" t="s">
        <v>118</v>
      </c>
      <c r="C32" s="89"/>
      <c r="D32" s="25">
        <v>172957</v>
      </c>
      <c r="E32" s="27">
        <v>120991.89</v>
      </c>
      <c r="F32" s="24">
        <f t="shared" si="0"/>
        <v>69.95489630370555</v>
      </c>
    </row>
    <row r="33" spans="1:6" ht="105.75" customHeight="1" hidden="1">
      <c r="A33" s="31" t="s">
        <v>3</v>
      </c>
      <c r="B33" s="88" t="s">
        <v>6</v>
      </c>
      <c r="C33" s="89"/>
      <c r="D33" s="25"/>
      <c r="E33" s="27"/>
      <c r="F33" s="24" t="e">
        <f t="shared" si="0"/>
        <v>#DIV/0!</v>
      </c>
    </row>
    <row r="34" spans="1:6" ht="21.75" customHeight="1">
      <c r="A34" s="32" t="s">
        <v>139</v>
      </c>
      <c r="B34" s="86" t="s">
        <v>92</v>
      </c>
      <c r="C34" s="87"/>
      <c r="D34" s="26">
        <f>D35</f>
        <v>4120190</v>
      </c>
      <c r="E34" s="26">
        <f>E35</f>
        <v>2993223.36</v>
      </c>
      <c r="F34" s="24">
        <f t="shared" si="0"/>
        <v>72.64770216907472</v>
      </c>
    </row>
    <row r="35" spans="1:6" ht="35.25" customHeight="1">
      <c r="A35" s="36" t="s">
        <v>177</v>
      </c>
      <c r="B35" s="88" t="s">
        <v>58</v>
      </c>
      <c r="C35" s="89"/>
      <c r="D35" s="25">
        <f>D36</f>
        <v>4120190</v>
      </c>
      <c r="E35" s="25">
        <f>E36</f>
        <v>2993223.36</v>
      </c>
      <c r="F35" s="24">
        <f t="shared" si="0"/>
        <v>72.64770216907472</v>
      </c>
    </row>
    <row r="36" spans="1:6" ht="37.5" customHeight="1">
      <c r="A36" s="36" t="s">
        <v>178</v>
      </c>
      <c r="B36" s="88" t="s">
        <v>119</v>
      </c>
      <c r="C36" s="89"/>
      <c r="D36" s="25">
        <v>4120190</v>
      </c>
      <c r="E36" s="27">
        <v>2993223.36</v>
      </c>
      <c r="F36" s="24">
        <f t="shared" si="0"/>
        <v>72.64770216907472</v>
      </c>
    </row>
    <row r="37" spans="1:6" ht="80.25" customHeight="1" hidden="1">
      <c r="A37" s="31" t="s">
        <v>90</v>
      </c>
      <c r="B37" s="88" t="s">
        <v>77</v>
      </c>
      <c r="C37" s="89"/>
      <c r="D37" s="25"/>
      <c r="E37" s="27"/>
      <c r="F37" s="24" t="e">
        <f t="shared" si="0"/>
        <v>#DIV/0!</v>
      </c>
    </row>
    <row r="38" spans="1:6" ht="20.25" customHeight="1" hidden="1">
      <c r="A38" s="32" t="s">
        <v>91</v>
      </c>
      <c r="B38" s="86" t="s">
        <v>92</v>
      </c>
      <c r="C38" s="87"/>
      <c r="D38" s="26"/>
      <c r="E38" s="69"/>
      <c r="F38" s="24" t="e">
        <f t="shared" si="0"/>
        <v>#DIV/0!</v>
      </c>
    </row>
    <row r="39" spans="1:6" ht="78" customHeight="1" hidden="1">
      <c r="A39" s="31" t="s">
        <v>93</v>
      </c>
      <c r="B39" s="88" t="s">
        <v>94</v>
      </c>
      <c r="C39" s="89"/>
      <c r="D39" s="25"/>
      <c r="E39" s="27"/>
      <c r="F39" s="24" t="e">
        <f t="shared" si="0"/>
        <v>#DIV/0!</v>
      </c>
    </row>
    <row r="40" spans="1:6" ht="66" customHeight="1" hidden="1">
      <c r="A40" s="31" t="s">
        <v>0</v>
      </c>
      <c r="B40" s="88" t="s">
        <v>1</v>
      </c>
      <c r="C40" s="89"/>
      <c r="D40" s="25"/>
      <c r="E40" s="27"/>
      <c r="F40" s="24" t="e">
        <f t="shared" si="0"/>
        <v>#DIV/0!</v>
      </c>
    </row>
    <row r="41" spans="1:6" ht="18.75" customHeight="1">
      <c r="A41" s="31"/>
      <c r="B41" s="86" t="s">
        <v>95</v>
      </c>
      <c r="C41" s="87"/>
      <c r="D41" s="26">
        <f>D22+D9</f>
        <v>7465027</v>
      </c>
      <c r="E41" s="26">
        <f>E22+E9</f>
        <v>5439661.129999999</v>
      </c>
      <c r="F41" s="78">
        <f t="shared" si="0"/>
        <v>72.86860623544965</v>
      </c>
    </row>
  </sheetData>
  <sheetProtection/>
  <mergeCells count="41">
    <mergeCell ref="C4:F4"/>
    <mergeCell ref="D5:F5"/>
    <mergeCell ref="E1:F1"/>
    <mergeCell ref="C3:F3"/>
    <mergeCell ref="C2:F2"/>
    <mergeCell ref="B41:C41"/>
    <mergeCell ref="B38:C38"/>
    <mergeCell ref="B34:C34"/>
    <mergeCell ref="B33:C33"/>
    <mergeCell ref="B36:C36"/>
    <mergeCell ref="B37:C37"/>
    <mergeCell ref="B40:C40"/>
    <mergeCell ref="B39:C39"/>
    <mergeCell ref="B35:C35"/>
    <mergeCell ref="B31:C31"/>
    <mergeCell ref="B32:C32"/>
    <mergeCell ref="B27:C27"/>
    <mergeCell ref="B28:C28"/>
    <mergeCell ref="B30:C30"/>
    <mergeCell ref="B29:C29"/>
    <mergeCell ref="B23:C23"/>
    <mergeCell ref="B24:C24"/>
    <mergeCell ref="B25:C25"/>
    <mergeCell ref="B26:C26"/>
    <mergeCell ref="A6:F6"/>
    <mergeCell ref="B8:C8"/>
    <mergeCell ref="B7:C7"/>
    <mergeCell ref="B16:C16"/>
    <mergeCell ref="B19:C19"/>
    <mergeCell ref="B22:C22"/>
    <mergeCell ref="B21:C21"/>
    <mergeCell ref="B20:C20"/>
    <mergeCell ref="B18:C18"/>
    <mergeCell ref="B9:C9"/>
    <mergeCell ref="B10:C10"/>
    <mergeCell ref="B14:C14"/>
    <mergeCell ref="B15:C15"/>
    <mergeCell ref="B11:C11"/>
    <mergeCell ref="B12:C12"/>
    <mergeCell ref="B17:C17"/>
    <mergeCell ref="B13:C13"/>
  </mergeCells>
  <printOptions/>
  <pageMargins left="0.3937007874015748" right="0" top="0.3937007874015748" bottom="0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G670"/>
  <sheetViews>
    <sheetView view="pageBreakPreview" zoomScaleSheetLayoutView="100" zoomScalePageLayoutView="0" workbookViewId="0" topLeftCell="A1">
      <selection activeCell="E5" sqref="E5:G5"/>
    </sheetView>
  </sheetViews>
  <sheetFormatPr defaultColWidth="9.00390625" defaultRowHeight="12.75"/>
  <cols>
    <col min="1" max="1" width="41.875" style="12" customWidth="1"/>
    <col min="2" max="2" width="6.75390625" style="1" customWidth="1"/>
    <col min="3" max="3" width="12.875" style="1" customWidth="1"/>
    <col min="4" max="4" width="5.125" style="1" customWidth="1"/>
    <col min="5" max="5" width="13.00390625" style="1" customWidth="1"/>
    <col min="6" max="6" width="14.125" style="1" customWidth="1"/>
    <col min="7" max="7" width="8.25390625" style="1" customWidth="1"/>
  </cols>
  <sheetData>
    <row r="1" spans="1:7" ht="15">
      <c r="A1" s="19"/>
      <c r="B1" s="20"/>
      <c r="C1" s="20"/>
      <c r="D1" s="21"/>
      <c r="E1" s="101" t="s">
        <v>121</v>
      </c>
      <c r="F1" s="101"/>
      <c r="G1" s="101"/>
    </row>
    <row r="2" spans="1:7" ht="15">
      <c r="A2" s="19"/>
      <c r="B2" s="20"/>
      <c r="C2" s="20"/>
      <c r="D2" s="21"/>
      <c r="E2" s="21"/>
      <c r="F2" s="21"/>
      <c r="G2" s="22" t="s">
        <v>9</v>
      </c>
    </row>
    <row r="3" spans="1:7" ht="15">
      <c r="A3" s="19"/>
      <c r="B3" s="20"/>
      <c r="C3" s="20"/>
      <c r="D3" s="21"/>
      <c r="E3" s="21"/>
      <c r="F3" s="21"/>
      <c r="G3" s="22" t="s">
        <v>10</v>
      </c>
    </row>
    <row r="4" spans="1:7" ht="15">
      <c r="A4" s="19"/>
      <c r="B4" s="20"/>
      <c r="C4" s="20"/>
      <c r="D4" s="21"/>
      <c r="E4" s="21"/>
      <c r="F4" s="21"/>
      <c r="G4" s="22" t="s">
        <v>11</v>
      </c>
    </row>
    <row r="5" spans="1:7" ht="15.75">
      <c r="A5" s="19"/>
      <c r="B5" s="20"/>
      <c r="C5" s="20"/>
      <c r="D5" s="23"/>
      <c r="E5" s="97" t="s">
        <v>191</v>
      </c>
      <c r="F5" s="97"/>
      <c r="G5" s="97"/>
    </row>
    <row r="6" spans="1:7" ht="10.5" customHeight="1" hidden="1">
      <c r="A6" s="19"/>
      <c r="B6" s="20"/>
      <c r="C6" s="20"/>
      <c r="D6" s="20"/>
      <c r="E6" s="20"/>
      <c r="F6" s="20"/>
      <c r="G6" s="20"/>
    </row>
    <row r="7" spans="1:7" ht="15.75">
      <c r="A7" s="100" t="s">
        <v>34</v>
      </c>
      <c r="B7" s="100"/>
      <c r="C7" s="100"/>
      <c r="D7" s="100"/>
      <c r="E7" s="100"/>
      <c r="F7" s="100"/>
      <c r="G7" s="100"/>
    </row>
    <row r="8" spans="1:7" ht="15.75">
      <c r="A8" s="100" t="s">
        <v>181</v>
      </c>
      <c r="B8" s="100"/>
      <c r="C8" s="100"/>
      <c r="D8" s="100"/>
      <c r="E8" s="100"/>
      <c r="F8" s="100"/>
      <c r="G8" s="100"/>
    </row>
    <row r="9" spans="1:7" ht="17.25" customHeight="1">
      <c r="A9" s="100" t="s">
        <v>122</v>
      </c>
      <c r="B9" s="100"/>
      <c r="C9" s="100"/>
      <c r="D9" s="100"/>
      <c r="E9" s="100"/>
      <c r="F9" s="100"/>
      <c r="G9" s="100"/>
    </row>
    <row r="10" spans="1:7" ht="15">
      <c r="A10" s="38"/>
      <c r="B10" s="39"/>
      <c r="C10" s="39"/>
      <c r="D10" s="39"/>
      <c r="E10" s="39"/>
      <c r="F10" s="39"/>
      <c r="G10" s="70" t="s">
        <v>138</v>
      </c>
    </row>
    <row r="11" spans="1:7" ht="69.75" customHeight="1">
      <c r="A11" s="11" t="s">
        <v>13</v>
      </c>
      <c r="B11" s="11" t="s">
        <v>28</v>
      </c>
      <c r="C11" s="11" t="s">
        <v>15</v>
      </c>
      <c r="D11" s="11" t="s">
        <v>16</v>
      </c>
      <c r="E11" s="11" t="s">
        <v>165</v>
      </c>
      <c r="F11" s="11" t="s">
        <v>180</v>
      </c>
      <c r="G11" s="11" t="s">
        <v>120</v>
      </c>
    </row>
    <row r="12" spans="1:7" s="5" customFormat="1" ht="20.2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</row>
    <row r="13" spans="1:7" ht="16.5" customHeight="1">
      <c r="A13" s="45" t="s">
        <v>17</v>
      </c>
      <c r="B13" s="14" t="s">
        <v>37</v>
      </c>
      <c r="C13" s="14" t="s">
        <v>131</v>
      </c>
      <c r="D13" s="14" t="s">
        <v>36</v>
      </c>
      <c r="E13" s="16">
        <f>E14+E20+E37</f>
        <v>2787890</v>
      </c>
      <c r="F13" s="16">
        <f>F14+F20+F37</f>
        <v>2068549.8800000001</v>
      </c>
      <c r="G13" s="16">
        <f>F13/E13*100</f>
        <v>74.19768642234808</v>
      </c>
    </row>
    <row r="14" spans="1:7" s="3" customFormat="1" ht="64.5" customHeight="1">
      <c r="A14" s="47" t="s">
        <v>18</v>
      </c>
      <c r="B14" s="49" t="s">
        <v>38</v>
      </c>
      <c r="C14" s="49" t="s">
        <v>131</v>
      </c>
      <c r="D14" s="49" t="s">
        <v>36</v>
      </c>
      <c r="E14" s="50">
        <f aca="true" t="shared" si="0" ref="E14:F18">E15</f>
        <v>821000</v>
      </c>
      <c r="F14" s="50">
        <f t="shared" si="0"/>
        <v>360812.19</v>
      </c>
      <c r="G14" s="41">
        <f aca="true" t="shared" si="1" ref="G14:G68">F14/E14*100</f>
        <v>43.947891595615104</v>
      </c>
    </row>
    <row r="15" spans="1:7" s="3" customFormat="1" ht="47.25" customHeight="1">
      <c r="A15" s="44" t="s">
        <v>107</v>
      </c>
      <c r="B15" s="15" t="s">
        <v>38</v>
      </c>
      <c r="C15" s="15" t="s">
        <v>134</v>
      </c>
      <c r="D15" s="15" t="s">
        <v>36</v>
      </c>
      <c r="E15" s="40">
        <f>E16</f>
        <v>821000</v>
      </c>
      <c r="F15" s="40">
        <f>F16</f>
        <v>360812.19</v>
      </c>
      <c r="G15" s="41">
        <f t="shared" si="1"/>
        <v>43.947891595615104</v>
      </c>
    </row>
    <row r="16" spans="1:7" s="3" customFormat="1" ht="47.25" customHeight="1">
      <c r="A16" s="44" t="s">
        <v>108</v>
      </c>
      <c r="B16" s="15" t="s">
        <v>38</v>
      </c>
      <c r="C16" s="15" t="s">
        <v>135</v>
      </c>
      <c r="D16" s="15" t="s">
        <v>36</v>
      </c>
      <c r="E16" s="40">
        <f>E17</f>
        <v>821000</v>
      </c>
      <c r="F16" s="40">
        <f>F17</f>
        <v>360812.19</v>
      </c>
      <c r="G16" s="41">
        <f t="shared" si="1"/>
        <v>43.947891595615104</v>
      </c>
    </row>
    <row r="17" spans="1:7" s="3" customFormat="1" ht="15.75" customHeight="1">
      <c r="A17" s="44" t="s">
        <v>44</v>
      </c>
      <c r="B17" s="15" t="s">
        <v>38</v>
      </c>
      <c r="C17" s="64" t="s">
        <v>140</v>
      </c>
      <c r="D17" s="18" t="s">
        <v>36</v>
      </c>
      <c r="E17" s="40">
        <f t="shared" si="0"/>
        <v>821000</v>
      </c>
      <c r="F17" s="40">
        <f t="shared" si="0"/>
        <v>360812.19</v>
      </c>
      <c r="G17" s="41">
        <f t="shared" si="1"/>
        <v>43.947891595615104</v>
      </c>
    </row>
    <row r="18" spans="1:7" s="3" customFormat="1" ht="99" customHeight="1">
      <c r="A18" s="44" t="s">
        <v>96</v>
      </c>
      <c r="B18" s="15" t="s">
        <v>38</v>
      </c>
      <c r="C18" s="64" t="s">
        <v>140</v>
      </c>
      <c r="D18" s="18" t="s">
        <v>50</v>
      </c>
      <c r="E18" s="40">
        <f t="shared" si="0"/>
        <v>821000</v>
      </c>
      <c r="F18" s="40">
        <f t="shared" si="0"/>
        <v>360812.19</v>
      </c>
      <c r="G18" s="41">
        <f t="shared" si="1"/>
        <v>43.947891595615104</v>
      </c>
    </row>
    <row r="19" spans="1:7" s="3" customFormat="1" ht="46.5" customHeight="1">
      <c r="A19" s="44" t="s">
        <v>98</v>
      </c>
      <c r="B19" s="15" t="s">
        <v>38</v>
      </c>
      <c r="C19" s="64" t="s">
        <v>140</v>
      </c>
      <c r="D19" s="18" t="s">
        <v>97</v>
      </c>
      <c r="E19" s="40">
        <v>821000</v>
      </c>
      <c r="F19" s="40">
        <v>360812.19</v>
      </c>
      <c r="G19" s="41">
        <f t="shared" si="1"/>
        <v>43.947891595615104</v>
      </c>
    </row>
    <row r="20" spans="1:7" s="3" customFormat="1" ht="96.75" customHeight="1">
      <c r="A20" s="47" t="s">
        <v>19</v>
      </c>
      <c r="B20" s="49" t="s">
        <v>39</v>
      </c>
      <c r="C20" s="49" t="s">
        <v>131</v>
      </c>
      <c r="D20" s="49" t="s">
        <v>36</v>
      </c>
      <c r="E20" s="50">
        <f aca="true" t="shared" si="2" ref="E20:F22">E21</f>
        <v>1207000</v>
      </c>
      <c r="F20" s="50">
        <f t="shared" si="2"/>
        <v>947847.6900000001</v>
      </c>
      <c r="G20" s="41">
        <f t="shared" si="1"/>
        <v>78.52922038111019</v>
      </c>
    </row>
    <row r="21" spans="1:7" s="3" customFormat="1" ht="45.75" customHeight="1">
      <c r="A21" s="44" t="s">
        <v>107</v>
      </c>
      <c r="B21" s="49" t="s">
        <v>39</v>
      </c>
      <c r="C21" s="15" t="s">
        <v>134</v>
      </c>
      <c r="D21" s="49" t="s">
        <v>36</v>
      </c>
      <c r="E21" s="50">
        <f t="shared" si="2"/>
        <v>1207000</v>
      </c>
      <c r="F21" s="50">
        <f t="shared" si="2"/>
        <v>947847.6900000001</v>
      </c>
      <c r="G21" s="41">
        <f t="shared" si="1"/>
        <v>78.52922038111019</v>
      </c>
    </row>
    <row r="22" spans="1:7" s="3" customFormat="1" ht="49.5" customHeight="1">
      <c r="A22" s="44" t="s">
        <v>108</v>
      </c>
      <c r="B22" s="49" t="s">
        <v>39</v>
      </c>
      <c r="C22" s="15" t="s">
        <v>135</v>
      </c>
      <c r="D22" s="49" t="s">
        <v>36</v>
      </c>
      <c r="E22" s="50">
        <f t="shared" si="2"/>
        <v>1207000</v>
      </c>
      <c r="F22" s="50">
        <f t="shared" si="2"/>
        <v>947847.6900000001</v>
      </c>
      <c r="G22" s="41">
        <f t="shared" si="1"/>
        <v>78.52922038111019</v>
      </c>
    </row>
    <row r="23" spans="1:7" s="3" customFormat="1" ht="51" customHeight="1">
      <c r="A23" s="44" t="s">
        <v>109</v>
      </c>
      <c r="B23" s="15" t="s">
        <v>39</v>
      </c>
      <c r="C23" s="15" t="s">
        <v>141</v>
      </c>
      <c r="D23" s="15" t="s">
        <v>36</v>
      </c>
      <c r="E23" s="40">
        <f>E24+E33+E35</f>
        <v>1207000</v>
      </c>
      <c r="F23" s="40">
        <f>F24+F33+F35</f>
        <v>947847.6900000001</v>
      </c>
      <c r="G23" s="41">
        <f t="shared" si="1"/>
        <v>78.52922038111019</v>
      </c>
    </row>
    <row r="24" spans="1:7" s="3" customFormat="1" ht="95.25" customHeight="1">
      <c r="A24" s="44" t="s">
        <v>96</v>
      </c>
      <c r="B24" s="15" t="s">
        <v>39</v>
      </c>
      <c r="C24" s="15" t="s">
        <v>141</v>
      </c>
      <c r="D24" s="15" t="s">
        <v>50</v>
      </c>
      <c r="E24" s="40">
        <f>E25</f>
        <v>1005000</v>
      </c>
      <c r="F24" s="40">
        <f>F25</f>
        <v>814627.42</v>
      </c>
      <c r="G24" s="41">
        <f t="shared" si="1"/>
        <v>81.05745472636816</v>
      </c>
    </row>
    <row r="25" spans="1:7" s="3" customFormat="1" ht="47.25" customHeight="1">
      <c r="A25" s="44" t="s">
        <v>98</v>
      </c>
      <c r="B25" s="15" t="s">
        <v>39</v>
      </c>
      <c r="C25" s="15" t="s">
        <v>141</v>
      </c>
      <c r="D25" s="15" t="s">
        <v>97</v>
      </c>
      <c r="E25" s="40">
        <v>1005000</v>
      </c>
      <c r="F25" s="40">
        <v>814627.42</v>
      </c>
      <c r="G25" s="41">
        <f t="shared" si="1"/>
        <v>81.05745472636816</v>
      </c>
    </row>
    <row r="26" spans="1:7" s="3" customFormat="1" ht="15.75" customHeight="1" hidden="1">
      <c r="A26" s="44" t="s">
        <v>4</v>
      </c>
      <c r="B26" s="15" t="s">
        <v>5</v>
      </c>
      <c r="C26" s="15" t="s">
        <v>141</v>
      </c>
      <c r="D26" s="15" t="s">
        <v>36</v>
      </c>
      <c r="E26" s="40">
        <f aca="true" t="shared" si="3" ref="E26:E32">F26+G26</f>
        <v>0</v>
      </c>
      <c r="F26" s="40"/>
      <c r="G26" s="41">
        <f t="shared" si="1"/>
        <v>16.723114605821728</v>
      </c>
    </row>
    <row r="27" spans="1:7" s="3" customFormat="1" ht="108.75" customHeight="1" hidden="1">
      <c r="A27" s="44" t="s">
        <v>70</v>
      </c>
      <c r="B27" s="15" t="s">
        <v>5</v>
      </c>
      <c r="C27" s="15" t="s">
        <v>141</v>
      </c>
      <c r="D27" s="15" t="s">
        <v>36</v>
      </c>
      <c r="E27" s="40">
        <f t="shared" si="3"/>
        <v>0</v>
      </c>
      <c r="F27" s="40"/>
      <c r="G27" s="41">
        <f t="shared" si="1"/>
        <v>16.723114605821728</v>
      </c>
    </row>
    <row r="28" spans="1:7" s="3" customFormat="1" ht="30.75" customHeight="1" hidden="1">
      <c r="A28" s="44" t="s">
        <v>20</v>
      </c>
      <c r="B28" s="15" t="s">
        <v>5</v>
      </c>
      <c r="C28" s="15" t="s">
        <v>141</v>
      </c>
      <c r="D28" s="15" t="s">
        <v>45</v>
      </c>
      <c r="E28" s="40">
        <f t="shared" si="3"/>
        <v>0</v>
      </c>
      <c r="F28" s="40"/>
      <c r="G28" s="41">
        <f t="shared" si="1"/>
        <v>16.723114605821728</v>
      </c>
    </row>
    <row r="29" spans="1:7" ht="30.75" customHeight="1" hidden="1">
      <c r="A29" s="44" t="s">
        <v>74</v>
      </c>
      <c r="B29" s="15" t="s">
        <v>75</v>
      </c>
      <c r="C29" s="15" t="s">
        <v>141</v>
      </c>
      <c r="D29" s="15" t="s">
        <v>36</v>
      </c>
      <c r="E29" s="40">
        <f t="shared" si="3"/>
        <v>0</v>
      </c>
      <c r="F29" s="11">
        <f>F30</f>
        <v>0</v>
      </c>
      <c r="G29" s="41">
        <f t="shared" si="1"/>
        <v>16.723114605821728</v>
      </c>
    </row>
    <row r="30" spans="1:7" ht="15.75" customHeight="1" hidden="1">
      <c r="A30" s="44" t="s">
        <v>76</v>
      </c>
      <c r="B30" s="15" t="s">
        <v>75</v>
      </c>
      <c r="C30" s="15" t="s">
        <v>141</v>
      </c>
      <c r="D30" s="15" t="s">
        <v>36</v>
      </c>
      <c r="E30" s="40">
        <f t="shared" si="3"/>
        <v>0</v>
      </c>
      <c r="F30" s="11">
        <f>F31</f>
        <v>0</v>
      </c>
      <c r="G30" s="41">
        <f t="shared" si="1"/>
        <v>16.723114605821728</v>
      </c>
    </row>
    <row r="31" spans="1:7" ht="30" customHeight="1" hidden="1">
      <c r="A31" s="44" t="s">
        <v>73</v>
      </c>
      <c r="B31" s="15" t="s">
        <v>75</v>
      </c>
      <c r="C31" s="15" t="s">
        <v>141</v>
      </c>
      <c r="D31" s="15" t="s">
        <v>36</v>
      </c>
      <c r="E31" s="40">
        <f t="shared" si="3"/>
        <v>0</v>
      </c>
      <c r="F31" s="11">
        <f>F32</f>
        <v>0</v>
      </c>
      <c r="G31" s="41">
        <f t="shared" si="1"/>
        <v>16.723114605821728</v>
      </c>
    </row>
    <row r="32" spans="1:7" ht="30.75" customHeight="1" hidden="1">
      <c r="A32" s="44" t="s">
        <v>20</v>
      </c>
      <c r="B32" s="15" t="s">
        <v>75</v>
      </c>
      <c r="C32" s="15" t="s">
        <v>141</v>
      </c>
      <c r="D32" s="15" t="s">
        <v>45</v>
      </c>
      <c r="E32" s="40">
        <f t="shared" si="3"/>
        <v>0</v>
      </c>
      <c r="F32" s="11"/>
      <c r="G32" s="41">
        <f t="shared" si="1"/>
        <v>16.723114605821728</v>
      </c>
    </row>
    <row r="33" spans="1:7" ht="32.25" customHeight="1">
      <c r="A33" s="44" t="s">
        <v>99</v>
      </c>
      <c r="B33" s="15" t="s">
        <v>39</v>
      </c>
      <c r="C33" s="15" t="s">
        <v>141</v>
      </c>
      <c r="D33" s="15" t="s">
        <v>100</v>
      </c>
      <c r="E33" s="40">
        <f>E34</f>
        <v>199000</v>
      </c>
      <c r="F33" s="40">
        <f>F34</f>
        <v>132070.1</v>
      </c>
      <c r="G33" s="41">
        <f t="shared" si="1"/>
        <v>66.36688442211054</v>
      </c>
    </row>
    <row r="34" spans="1:7" ht="45" customHeight="1">
      <c r="A34" s="44" t="s">
        <v>102</v>
      </c>
      <c r="B34" s="15" t="s">
        <v>39</v>
      </c>
      <c r="C34" s="15" t="s">
        <v>141</v>
      </c>
      <c r="D34" s="15" t="s">
        <v>101</v>
      </c>
      <c r="E34" s="40">
        <v>199000</v>
      </c>
      <c r="F34" s="40">
        <v>132070.1</v>
      </c>
      <c r="G34" s="41">
        <f t="shared" si="1"/>
        <v>66.36688442211054</v>
      </c>
    </row>
    <row r="35" spans="1:7" ht="18" customHeight="1">
      <c r="A35" s="53" t="s">
        <v>105</v>
      </c>
      <c r="B35" s="15" t="s">
        <v>39</v>
      </c>
      <c r="C35" s="15" t="s">
        <v>141</v>
      </c>
      <c r="D35" s="15" t="s">
        <v>103</v>
      </c>
      <c r="E35" s="40">
        <f>E36</f>
        <v>3000</v>
      </c>
      <c r="F35" s="40">
        <f>F36</f>
        <v>1150.17</v>
      </c>
      <c r="G35" s="41">
        <f t="shared" si="1"/>
        <v>38.339</v>
      </c>
    </row>
    <row r="36" spans="1:7" ht="18.75" customHeight="1">
      <c r="A36" s="53" t="s">
        <v>106</v>
      </c>
      <c r="B36" s="15" t="s">
        <v>39</v>
      </c>
      <c r="C36" s="15" t="s">
        <v>141</v>
      </c>
      <c r="D36" s="15" t="s">
        <v>104</v>
      </c>
      <c r="E36" s="40">
        <v>3000</v>
      </c>
      <c r="F36" s="40">
        <v>1150.17</v>
      </c>
      <c r="G36" s="41">
        <f t="shared" si="1"/>
        <v>38.339</v>
      </c>
    </row>
    <row r="37" spans="1:7" ht="33.75" customHeight="1">
      <c r="A37" s="79" t="s">
        <v>74</v>
      </c>
      <c r="B37" s="80" t="s">
        <v>75</v>
      </c>
      <c r="C37" s="80" t="s">
        <v>131</v>
      </c>
      <c r="D37" s="80" t="s">
        <v>36</v>
      </c>
      <c r="E37" s="81">
        <f aca="true" t="shared" si="4" ref="E37:F42">E38</f>
        <v>759890</v>
      </c>
      <c r="F37" s="81">
        <f t="shared" si="4"/>
        <v>759890</v>
      </c>
      <c r="G37" s="41">
        <f t="shared" si="1"/>
        <v>100</v>
      </c>
    </row>
    <row r="38" spans="1:7" ht="18.75" customHeight="1">
      <c r="A38" s="82" t="s">
        <v>107</v>
      </c>
      <c r="B38" s="83" t="s">
        <v>75</v>
      </c>
      <c r="C38" s="83" t="s">
        <v>134</v>
      </c>
      <c r="D38" s="83" t="s">
        <v>36</v>
      </c>
      <c r="E38" s="84">
        <f t="shared" si="4"/>
        <v>759890</v>
      </c>
      <c r="F38" s="84">
        <f t="shared" si="4"/>
        <v>759890</v>
      </c>
      <c r="G38" s="41">
        <f t="shared" si="1"/>
        <v>100</v>
      </c>
    </row>
    <row r="39" spans="1:7" ht="18.75" customHeight="1">
      <c r="A39" s="82" t="s">
        <v>108</v>
      </c>
      <c r="B39" s="83" t="s">
        <v>75</v>
      </c>
      <c r="C39" s="83" t="s">
        <v>135</v>
      </c>
      <c r="D39" s="83" t="s">
        <v>36</v>
      </c>
      <c r="E39" s="84">
        <f t="shared" si="4"/>
        <v>759890</v>
      </c>
      <c r="F39" s="84">
        <f t="shared" si="4"/>
        <v>759890</v>
      </c>
      <c r="G39" s="41">
        <f t="shared" si="1"/>
        <v>100</v>
      </c>
    </row>
    <row r="40" spans="1:7" ht="41.25" customHeight="1">
      <c r="A40" s="82" t="s">
        <v>182</v>
      </c>
      <c r="B40" s="83" t="s">
        <v>75</v>
      </c>
      <c r="C40" s="83" t="s">
        <v>184</v>
      </c>
      <c r="D40" s="83" t="s">
        <v>36</v>
      </c>
      <c r="E40" s="84">
        <f t="shared" si="4"/>
        <v>759890</v>
      </c>
      <c r="F40" s="84">
        <f t="shared" si="4"/>
        <v>759890</v>
      </c>
      <c r="G40" s="41">
        <f t="shared" si="1"/>
        <v>100</v>
      </c>
    </row>
    <row r="41" spans="1:7" ht="40.5" customHeight="1">
      <c r="A41" s="82" t="s">
        <v>73</v>
      </c>
      <c r="B41" s="83" t="s">
        <v>75</v>
      </c>
      <c r="C41" s="18" t="s">
        <v>185</v>
      </c>
      <c r="D41" s="83" t="s">
        <v>36</v>
      </c>
      <c r="E41" s="84">
        <f t="shared" si="4"/>
        <v>759890</v>
      </c>
      <c r="F41" s="84">
        <f t="shared" si="4"/>
        <v>759890</v>
      </c>
      <c r="G41" s="41">
        <f t="shared" si="1"/>
        <v>100</v>
      </c>
    </row>
    <row r="42" spans="1:7" ht="26.25" customHeight="1">
      <c r="A42" s="85" t="s">
        <v>105</v>
      </c>
      <c r="B42" s="83" t="s">
        <v>75</v>
      </c>
      <c r="C42" s="18" t="s">
        <v>185</v>
      </c>
      <c r="D42" s="83" t="s">
        <v>103</v>
      </c>
      <c r="E42" s="84">
        <f t="shared" si="4"/>
        <v>759890</v>
      </c>
      <c r="F42" s="84">
        <f t="shared" si="4"/>
        <v>759890</v>
      </c>
      <c r="G42" s="41">
        <f t="shared" si="1"/>
        <v>100</v>
      </c>
    </row>
    <row r="43" spans="1:7" ht="18.75" customHeight="1">
      <c r="A43" s="85" t="s">
        <v>183</v>
      </c>
      <c r="B43" s="83" t="s">
        <v>75</v>
      </c>
      <c r="C43" s="18" t="s">
        <v>185</v>
      </c>
      <c r="D43" s="83" t="s">
        <v>186</v>
      </c>
      <c r="E43" s="84">
        <v>759890</v>
      </c>
      <c r="F43" s="41">
        <v>759890</v>
      </c>
      <c r="G43" s="41">
        <f t="shared" si="1"/>
        <v>100</v>
      </c>
    </row>
    <row r="44" spans="1:7" s="8" customFormat="1" ht="15.75" customHeight="1">
      <c r="A44" s="51" t="s">
        <v>22</v>
      </c>
      <c r="B44" s="17" t="s">
        <v>60</v>
      </c>
      <c r="C44" s="17" t="s">
        <v>131</v>
      </c>
      <c r="D44" s="17" t="s">
        <v>36</v>
      </c>
      <c r="E44" s="43">
        <f aca="true" t="shared" si="5" ref="E44:F46">E45</f>
        <v>172957</v>
      </c>
      <c r="F44" s="43">
        <f t="shared" si="5"/>
        <v>120991.89</v>
      </c>
      <c r="G44" s="43">
        <f t="shared" si="1"/>
        <v>69.95489630370555</v>
      </c>
    </row>
    <row r="45" spans="1:7" s="8" customFormat="1" ht="33" customHeight="1">
      <c r="A45" s="46" t="s">
        <v>24</v>
      </c>
      <c r="B45" s="18" t="s">
        <v>23</v>
      </c>
      <c r="C45" s="18" t="s">
        <v>131</v>
      </c>
      <c r="D45" s="18" t="s">
        <v>36</v>
      </c>
      <c r="E45" s="40">
        <f t="shared" si="5"/>
        <v>172957</v>
      </c>
      <c r="F45" s="40">
        <f t="shared" si="5"/>
        <v>120991.89</v>
      </c>
      <c r="G45" s="41">
        <f t="shared" si="1"/>
        <v>69.95489630370555</v>
      </c>
    </row>
    <row r="46" spans="1:7" s="8" customFormat="1" ht="48" customHeight="1">
      <c r="A46" s="46" t="s">
        <v>107</v>
      </c>
      <c r="B46" s="18" t="s">
        <v>23</v>
      </c>
      <c r="C46" s="54" t="s">
        <v>134</v>
      </c>
      <c r="D46" s="18" t="s">
        <v>36</v>
      </c>
      <c r="E46" s="40">
        <f>E47</f>
        <v>172957</v>
      </c>
      <c r="F46" s="40">
        <f t="shared" si="5"/>
        <v>120991.89</v>
      </c>
      <c r="G46" s="41">
        <f t="shared" si="1"/>
        <v>69.95489630370555</v>
      </c>
    </row>
    <row r="47" spans="1:7" s="8" customFormat="1" ht="45.75" customHeight="1">
      <c r="A47" s="46" t="s">
        <v>108</v>
      </c>
      <c r="B47" s="18" t="s">
        <v>23</v>
      </c>
      <c r="C47" s="54" t="s">
        <v>135</v>
      </c>
      <c r="D47" s="18" t="s">
        <v>36</v>
      </c>
      <c r="E47" s="40">
        <f>E48</f>
        <v>172957</v>
      </c>
      <c r="F47" s="40">
        <f>F48</f>
        <v>120991.89</v>
      </c>
      <c r="G47" s="41">
        <f t="shared" si="1"/>
        <v>69.95489630370555</v>
      </c>
    </row>
    <row r="48" spans="1:7" s="3" customFormat="1" ht="49.5" customHeight="1">
      <c r="A48" s="44" t="s">
        <v>30</v>
      </c>
      <c r="B48" s="18" t="s">
        <v>23</v>
      </c>
      <c r="C48" s="15" t="s">
        <v>136</v>
      </c>
      <c r="D48" s="15" t="s">
        <v>36</v>
      </c>
      <c r="E48" s="40">
        <f>E49+E51</f>
        <v>172957</v>
      </c>
      <c r="F48" s="40">
        <f>F49+F51</f>
        <v>120991.89</v>
      </c>
      <c r="G48" s="41">
        <f t="shared" si="1"/>
        <v>69.95489630370555</v>
      </c>
    </row>
    <row r="49" spans="1:7" s="3" customFormat="1" ht="99.75" customHeight="1">
      <c r="A49" s="44" t="s">
        <v>96</v>
      </c>
      <c r="B49" s="18" t="s">
        <v>23</v>
      </c>
      <c r="C49" s="15" t="s">
        <v>136</v>
      </c>
      <c r="D49" s="15" t="s">
        <v>50</v>
      </c>
      <c r="E49" s="40">
        <f>E50</f>
        <v>170900</v>
      </c>
      <c r="F49" s="40">
        <f>F50</f>
        <v>120991.89</v>
      </c>
      <c r="G49" s="41">
        <f t="shared" si="1"/>
        <v>70.79689291983617</v>
      </c>
    </row>
    <row r="50" spans="1:7" s="3" customFormat="1" ht="53.25" customHeight="1">
      <c r="A50" s="44" t="s">
        <v>98</v>
      </c>
      <c r="B50" s="18" t="s">
        <v>23</v>
      </c>
      <c r="C50" s="15" t="s">
        <v>136</v>
      </c>
      <c r="D50" s="15" t="s">
        <v>97</v>
      </c>
      <c r="E50" s="40">
        <v>170900</v>
      </c>
      <c r="F50" s="40">
        <v>120991.89</v>
      </c>
      <c r="G50" s="41">
        <f t="shared" si="1"/>
        <v>70.79689291983617</v>
      </c>
    </row>
    <row r="51" spans="1:7" s="3" customFormat="1" ht="53.25" customHeight="1">
      <c r="A51" s="44" t="s">
        <v>99</v>
      </c>
      <c r="B51" s="18" t="s">
        <v>23</v>
      </c>
      <c r="C51" s="15" t="s">
        <v>136</v>
      </c>
      <c r="D51" s="15" t="s">
        <v>100</v>
      </c>
      <c r="E51" s="40">
        <f>E52</f>
        <v>2057</v>
      </c>
      <c r="F51" s="40">
        <f>F52</f>
        <v>0</v>
      </c>
      <c r="G51" s="41">
        <f t="shared" si="1"/>
        <v>0</v>
      </c>
    </row>
    <row r="52" spans="1:7" s="3" customFormat="1" ht="53.25" customHeight="1">
      <c r="A52" s="44" t="s">
        <v>102</v>
      </c>
      <c r="B52" s="18" t="s">
        <v>23</v>
      </c>
      <c r="C52" s="15" t="s">
        <v>136</v>
      </c>
      <c r="D52" s="15" t="s">
        <v>101</v>
      </c>
      <c r="E52" s="40">
        <v>2057</v>
      </c>
      <c r="F52" s="40"/>
      <c r="G52" s="41">
        <f t="shared" si="1"/>
        <v>0</v>
      </c>
    </row>
    <row r="53" spans="1:7" s="3" customFormat="1" ht="31.5" customHeight="1">
      <c r="A53" s="45" t="s">
        <v>21</v>
      </c>
      <c r="B53" s="14" t="s">
        <v>40</v>
      </c>
      <c r="C53" s="14" t="s">
        <v>131</v>
      </c>
      <c r="D53" s="14" t="s">
        <v>36</v>
      </c>
      <c r="E53" s="16">
        <f aca="true" t="shared" si="6" ref="E53:F57">E54</f>
        <v>200000</v>
      </c>
      <c r="F53" s="16">
        <f t="shared" si="6"/>
        <v>0</v>
      </c>
      <c r="G53" s="16">
        <f t="shared" si="1"/>
        <v>0</v>
      </c>
    </row>
    <row r="54" spans="1:7" s="3" customFormat="1" ht="64.5" customHeight="1">
      <c r="A54" s="44" t="s">
        <v>170</v>
      </c>
      <c r="B54" s="15" t="s">
        <v>59</v>
      </c>
      <c r="C54" s="15" t="s">
        <v>131</v>
      </c>
      <c r="D54" s="15" t="s">
        <v>36</v>
      </c>
      <c r="E54" s="40">
        <f t="shared" si="6"/>
        <v>200000</v>
      </c>
      <c r="F54" s="40">
        <f t="shared" si="6"/>
        <v>0</v>
      </c>
      <c r="G54" s="41">
        <f t="shared" si="1"/>
        <v>0</v>
      </c>
    </row>
    <row r="55" spans="1:7" s="3" customFormat="1" ht="51.75" customHeight="1">
      <c r="A55" s="44" t="s">
        <v>166</v>
      </c>
      <c r="B55" s="15" t="s">
        <v>59</v>
      </c>
      <c r="C55" s="15" t="s">
        <v>148</v>
      </c>
      <c r="D55" s="15" t="s">
        <v>36</v>
      </c>
      <c r="E55" s="40">
        <f t="shared" si="6"/>
        <v>200000</v>
      </c>
      <c r="F55" s="40">
        <f t="shared" si="6"/>
        <v>0</v>
      </c>
      <c r="G55" s="41">
        <f t="shared" si="1"/>
        <v>0</v>
      </c>
    </row>
    <row r="56" spans="1:7" s="3" customFormat="1" ht="36" customHeight="1">
      <c r="A56" s="44" t="s">
        <v>149</v>
      </c>
      <c r="B56" s="15" t="s">
        <v>59</v>
      </c>
      <c r="C56" s="15" t="s">
        <v>143</v>
      </c>
      <c r="D56" s="15" t="s">
        <v>36</v>
      </c>
      <c r="E56" s="40">
        <f t="shared" si="6"/>
        <v>200000</v>
      </c>
      <c r="F56" s="40">
        <f t="shared" si="6"/>
        <v>0</v>
      </c>
      <c r="G56" s="41">
        <f t="shared" si="1"/>
        <v>0</v>
      </c>
    </row>
    <row r="57" spans="1:7" s="3" customFormat="1" ht="39" customHeight="1">
      <c r="A57" s="44" t="s">
        <v>99</v>
      </c>
      <c r="B57" s="15" t="s">
        <v>59</v>
      </c>
      <c r="C57" s="15" t="s">
        <v>143</v>
      </c>
      <c r="D57" s="15" t="s">
        <v>100</v>
      </c>
      <c r="E57" s="40">
        <f t="shared" si="6"/>
        <v>200000</v>
      </c>
      <c r="F57" s="40">
        <f t="shared" si="6"/>
        <v>0</v>
      </c>
      <c r="G57" s="41">
        <f t="shared" si="1"/>
        <v>0</v>
      </c>
    </row>
    <row r="58" spans="1:7" s="3" customFormat="1" ht="48" customHeight="1">
      <c r="A58" s="44" t="s">
        <v>102</v>
      </c>
      <c r="B58" s="15" t="s">
        <v>59</v>
      </c>
      <c r="C58" s="15" t="s">
        <v>144</v>
      </c>
      <c r="D58" s="15" t="s">
        <v>101</v>
      </c>
      <c r="E58" s="40">
        <v>200000</v>
      </c>
      <c r="F58" s="40"/>
      <c r="G58" s="41">
        <f t="shared" si="1"/>
        <v>0</v>
      </c>
    </row>
    <row r="59" spans="1:7" s="3" customFormat="1" ht="24" customHeight="1">
      <c r="A59" s="51" t="s">
        <v>127</v>
      </c>
      <c r="B59" s="17" t="s">
        <v>130</v>
      </c>
      <c r="C59" s="17" t="s">
        <v>131</v>
      </c>
      <c r="D59" s="17" t="s">
        <v>36</v>
      </c>
      <c r="E59" s="43">
        <f>E60</f>
        <v>3354522</v>
      </c>
      <c r="F59" s="43">
        <f>F60</f>
        <v>1934782.21</v>
      </c>
      <c r="G59" s="41">
        <f t="shared" si="1"/>
        <v>57.67683771339106</v>
      </c>
    </row>
    <row r="60" spans="1:7" s="3" customFormat="1" ht="17.25" customHeight="1">
      <c r="A60" s="44" t="s">
        <v>128</v>
      </c>
      <c r="B60" s="15" t="s">
        <v>129</v>
      </c>
      <c r="C60" s="15" t="s">
        <v>131</v>
      </c>
      <c r="D60" s="15" t="s">
        <v>36</v>
      </c>
      <c r="E60" s="40">
        <f>E61+E65+E69</f>
        <v>3354522</v>
      </c>
      <c r="F60" s="40">
        <f>F61+F65+F69</f>
        <v>1934782.21</v>
      </c>
      <c r="G60" s="41">
        <f t="shared" si="1"/>
        <v>57.67683771339106</v>
      </c>
    </row>
    <row r="61" spans="1:7" s="3" customFormat="1" ht="109.5" customHeight="1">
      <c r="A61" s="44" t="s">
        <v>167</v>
      </c>
      <c r="B61" s="15" t="s">
        <v>129</v>
      </c>
      <c r="C61" s="15" t="s">
        <v>154</v>
      </c>
      <c r="D61" s="15" t="s">
        <v>36</v>
      </c>
      <c r="E61" s="40">
        <f aca="true" t="shared" si="7" ref="E61:F63">E62</f>
        <v>2450752</v>
      </c>
      <c r="F61" s="40">
        <f t="shared" si="7"/>
        <v>1419782.21</v>
      </c>
      <c r="G61" s="41">
        <f t="shared" si="1"/>
        <v>57.93251255124957</v>
      </c>
    </row>
    <row r="62" spans="1:7" s="3" customFormat="1" ht="72.75" customHeight="1">
      <c r="A62" s="44" t="s">
        <v>155</v>
      </c>
      <c r="B62" s="15" t="s">
        <v>129</v>
      </c>
      <c r="C62" s="15" t="s">
        <v>156</v>
      </c>
      <c r="D62" s="15" t="s">
        <v>36</v>
      </c>
      <c r="E62" s="40">
        <f t="shared" si="7"/>
        <v>2450752</v>
      </c>
      <c r="F62" s="40">
        <f t="shared" si="7"/>
        <v>1419782.21</v>
      </c>
      <c r="G62" s="41">
        <f t="shared" si="1"/>
        <v>57.93251255124957</v>
      </c>
    </row>
    <row r="63" spans="1:7" s="3" customFormat="1" ht="40.5" customHeight="1">
      <c r="A63" s="44" t="s">
        <v>99</v>
      </c>
      <c r="B63" s="15" t="s">
        <v>129</v>
      </c>
      <c r="C63" s="15" t="s">
        <v>156</v>
      </c>
      <c r="D63" s="15" t="s">
        <v>100</v>
      </c>
      <c r="E63" s="40">
        <f t="shared" si="7"/>
        <v>2450752</v>
      </c>
      <c r="F63" s="40">
        <f t="shared" si="7"/>
        <v>1419782.21</v>
      </c>
      <c r="G63" s="41">
        <f t="shared" si="1"/>
        <v>57.93251255124957</v>
      </c>
    </row>
    <row r="64" spans="1:7" s="3" customFormat="1" ht="48.75" customHeight="1">
      <c r="A64" s="44" t="s">
        <v>102</v>
      </c>
      <c r="B64" s="15" t="s">
        <v>129</v>
      </c>
      <c r="C64" s="15" t="s">
        <v>156</v>
      </c>
      <c r="D64" s="15" t="s">
        <v>101</v>
      </c>
      <c r="E64" s="40">
        <v>2450752</v>
      </c>
      <c r="F64" s="40">
        <v>1419782.21</v>
      </c>
      <c r="G64" s="41">
        <f t="shared" si="1"/>
        <v>57.93251255124957</v>
      </c>
    </row>
    <row r="65" spans="1:7" s="3" customFormat="1" ht="97.5" customHeight="1">
      <c r="A65" s="46" t="s">
        <v>168</v>
      </c>
      <c r="B65" s="18" t="s">
        <v>129</v>
      </c>
      <c r="C65" s="15" t="s">
        <v>159</v>
      </c>
      <c r="D65" s="18" t="s">
        <v>36</v>
      </c>
      <c r="E65" s="40">
        <f aca="true" t="shared" si="8" ref="E65:F71">E66</f>
        <v>370018</v>
      </c>
      <c r="F65" s="40">
        <f t="shared" si="8"/>
        <v>198000</v>
      </c>
      <c r="G65" s="41">
        <f t="shared" si="1"/>
        <v>53.510910280040434</v>
      </c>
    </row>
    <row r="66" spans="1:7" s="3" customFormat="1" ht="70.5" customHeight="1">
      <c r="A66" s="46" t="s">
        <v>157</v>
      </c>
      <c r="B66" s="18" t="s">
        <v>129</v>
      </c>
      <c r="C66" s="15" t="s">
        <v>158</v>
      </c>
      <c r="D66" s="18" t="s">
        <v>36</v>
      </c>
      <c r="E66" s="40">
        <f t="shared" si="8"/>
        <v>370018</v>
      </c>
      <c r="F66" s="40">
        <f t="shared" si="8"/>
        <v>198000</v>
      </c>
      <c r="G66" s="41">
        <f t="shared" si="1"/>
        <v>53.510910280040434</v>
      </c>
    </row>
    <row r="67" spans="1:7" s="3" customFormat="1" ht="42.75" customHeight="1">
      <c r="A67" s="44" t="s">
        <v>99</v>
      </c>
      <c r="B67" s="15" t="s">
        <v>129</v>
      </c>
      <c r="C67" s="15" t="s">
        <v>158</v>
      </c>
      <c r="D67" s="15" t="s">
        <v>100</v>
      </c>
      <c r="E67" s="40">
        <f t="shared" si="8"/>
        <v>370018</v>
      </c>
      <c r="F67" s="40">
        <f t="shared" si="8"/>
        <v>198000</v>
      </c>
      <c r="G67" s="41">
        <f t="shared" si="1"/>
        <v>53.510910280040434</v>
      </c>
    </row>
    <row r="68" spans="1:7" s="3" customFormat="1" ht="33.75" customHeight="1">
      <c r="A68" s="44" t="s">
        <v>102</v>
      </c>
      <c r="B68" s="15" t="s">
        <v>129</v>
      </c>
      <c r="C68" s="15" t="s">
        <v>158</v>
      </c>
      <c r="D68" s="15" t="s">
        <v>101</v>
      </c>
      <c r="E68" s="40">
        <v>370018</v>
      </c>
      <c r="F68" s="40">
        <v>198000</v>
      </c>
      <c r="G68" s="41">
        <f t="shared" si="1"/>
        <v>53.510910280040434</v>
      </c>
    </row>
    <row r="69" spans="1:7" s="3" customFormat="1" ht="89.25" customHeight="1">
      <c r="A69" s="46" t="s">
        <v>169</v>
      </c>
      <c r="B69" s="18" t="s">
        <v>129</v>
      </c>
      <c r="C69" s="15" t="s">
        <v>164</v>
      </c>
      <c r="D69" s="18" t="s">
        <v>36</v>
      </c>
      <c r="E69" s="40">
        <f t="shared" si="8"/>
        <v>533752</v>
      </c>
      <c r="F69" s="40">
        <f t="shared" si="8"/>
        <v>317000</v>
      </c>
      <c r="G69" s="41">
        <f>F69/E69*100</f>
        <v>59.39087816064389</v>
      </c>
    </row>
    <row r="70" spans="1:7" s="3" customFormat="1" ht="69.75" customHeight="1">
      <c r="A70" s="46" t="s">
        <v>161</v>
      </c>
      <c r="B70" s="18" t="s">
        <v>129</v>
      </c>
      <c r="C70" s="15" t="s">
        <v>160</v>
      </c>
      <c r="D70" s="18" t="s">
        <v>36</v>
      </c>
      <c r="E70" s="40">
        <f t="shared" si="8"/>
        <v>533752</v>
      </c>
      <c r="F70" s="40">
        <f t="shared" si="8"/>
        <v>317000</v>
      </c>
      <c r="G70" s="41">
        <f>F70/E70*100</f>
        <v>59.39087816064389</v>
      </c>
    </row>
    <row r="71" spans="1:7" s="3" customFormat="1" ht="33.75" customHeight="1">
      <c r="A71" s="44" t="s">
        <v>99</v>
      </c>
      <c r="B71" s="15" t="s">
        <v>129</v>
      </c>
      <c r="C71" s="15" t="s">
        <v>160</v>
      </c>
      <c r="D71" s="15" t="s">
        <v>100</v>
      </c>
      <c r="E71" s="40">
        <f t="shared" si="8"/>
        <v>533752</v>
      </c>
      <c r="F71" s="40">
        <f t="shared" si="8"/>
        <v>317000</v>
      </c>
      <c r="G71" s="41">
        <f>F71/E71*100</f>
        <v>59.39087816064389</v>
      </c>
    </row>
    <row r="72" spans="1:7" s="3" customFormat="1" ht="53.25" customHeight="1">
      <c r="A72" s="44" t="s">
        <v>102</v>
      </c>
      <c r="B72" s="15" t="s">
        <v>129</v>
      </c>
      <c r="C72" s="15" t="s">
        <v>160</v>
      </c>
      <c r="D72" s="15" t="s">
        <v>101</v>
      </c>
      <c r="E72" s="40">
        <v>533752</v>
      </c>
      <c r="F72" s="40">
        <v>317000</v>
      </c>
      <c r="G72" s="41">
        <f>F72/E72*100</f>
        <v>59.39087816064389</v>
      </c>
    </row>
    <row r="73" spans="1:7" ht="17.25" customHeight="1">
      <c r="A73" s="45" t="s">
        <v>47</v>
      </c>
      <c r="B73" s="14" t="s">
        <v>42</v>
      </c>
      <c r="C73" s="14" t="s">
        <v>131</v>
      </c>
      <c r="D73" s="14" t="s">
        <v>36</v>
      </c>
      <c r="E73" s="16">
        <f>E74</f>
        <v>1829232.54</v>
      </c>
      <c r="F73" s="16">
        <f>F74</f>
        <v>1216063.14</v>
      </c>
      <c r="G73" s="16">
        <f aca="true" t="shared" si="9" ref="G73:G89">F73/E73*100</f>
        <v>66.47941764692203</v>
      </c>
    </row>
    <row r="74" spans="1:7" ht="15.75" customHeight="1">
      <c r="A74" s="44" t="s">
        <v>46</v>
      </c>
      <c r="B74" s="15" t="s">
        <v>43</v>
      </c>
      <c r="C74" s="15" t="s">
        <v>131</v>
      </c>
      <c r="D74" s="15" t="s">
        <v>36</v>
      </c>
      <c r="E74" s="40">
        <f>E77+E87</f>
        <v>1829232.54</v>
      </c>
      <c r="F74" s="40">
        <f>F77+F87</f>
        <v>1216063.14</v>
      </c>
      <c r="G74" s="41">
        <f t="shared" si="9"/>
        <v>66.47941764692203</v>
      </c>
    </row>
    <row r="75" spans="1:7" ht="47.25" customHeight="1">
      <c r="A75" s="46" t="s">
        <v>107</v>
      </c>
      <c r="B75" s="18" t="s">
        <v>43</v>
      </c>
      <c r="C75" s="54" t="s">
        <v>134</v>
      </c>
      <c r="D75" s="18" t="s">
        <v>36</v>
      </c>
      <c r="E75" s="40">
        <f>E76</f>
        <v>486932.54</v>
      </c>
      <c r="F75" s="40">
        <f>F76</f>
        <v>403662.68</v>
      </c>
      <c r="G75" s="41">
        <f t="shared" si="9"/>
        <v>82.89909727536386</v>
      </c>
    </row>
    <row r="76" spans="1:7" ht="50.25" customHeight="1">
      <c r="A76" s="46" t="s">
        <v>108</v>
      </c>
      <c r="B76" s="18" t="s">
        <v>43</v>
      </c>
      <c r="C76" s="54" t="s">
        <v>135</v>
      </c>
      <c r="D76" s="18" t="s">
        <v>36</v>
      </c>
      <c r="E76" s="40">
        <f>E77</f>
        <v>486932.54</v>
      </c>
      <c r="F76" s="40">
        <f>F77</f>
        <v>403662.68</v>
      </c>
      <c r="G76" s="41">
        <f t="shared" si="9"/>
        <v>82.89909727536386</v>
      </c>
    </row>
    <row r="77" spans="1:7" ht="39" customHeight="1">
      <c r="A77" s="44" t="s">
        <v>145</v>
      </c>
      <c r="B77" s="15" t="s">
        <v>43</v>
      </c>
      <c r="C77" s="15" t="s">
        <v>162</v>
      </c>
      <c r="D77" s="15" t="s">
        <v>36</v>
      </c>
      <c r="E77" s="40">
        <f>E78+E80</f>
        <v>486932.54</v>
      </c>
      <c r="F77" s="40">
        <f>F78+F80</f>
        <v>403662.68</v>
      </c>
      <c r="G77" s="41">
        <f t="shared" si="9"/>
        <v>82.89909727536386</v>
      </c>
    </row>
    <row r="78" spans="1:7" ht="38.25" customHeight="1">
      <c r="A78" s="44" t="s">
        <v>99</v>
      </c>
      <c r="B78" s="15" t="s">
        <v>43</v>
      </c>
      <c r="C78" s="15" t="s">
        <v>162</v>
      </c>
      <c r="D78" s="15" t="s">
        <v>100</v>
      </c>
      <c r="E78" s="40">
        <f>E79</f>
        <v>485932.54</v>
      </c>
      <c r="F78" s="40">
        <f>F79</f>
        <v>403215.5</v>
      </c>
      <c r="G78" s="41">
        <f t="shared" si="9"/>
        <v>82.97767011034082</v>
      </c>
    </row>
    <row r="79" spans="1:7" ht="47.25" customHeight="1">
      <c r="A79" s="44" t="s">
        <v>102</v>
      </c>
      <c r="B79" s="15" t="s">
        <v>43</v>
      </c>
      <c r="C79" s="15" t="s">
        <v>172</v>
      </c>
      <c r="D79" s="15" t="s">
        <v>101</v>
      </c>
      <c r="E79" s="40">
        <v>485932.54</v>
      </c>
      <c r="F79" s="40">
        <v>403215.5</v>
      </c>
      <c r="G79" s="41">
        <f t="shared" si="9"/>
        <v>82.97767011034082</v>
      </c>
    </row>
    <row r="80" spans="1:7" ht="18.75" customHeight="1">
      <c r="A80" s="53" t="s">
        <v>105</v>
      </c>
      <c r="B80" s="15" t="s">
        <v>43</v>
      </c>
      <c r="C80" s="15" t="s">
        <v>162</v>
      </c>
      <c r="D80" s="15" t="s">
        <v>103</v>
      </c>
      <c r="E80" s="40">
        <f>E81</f>
        <v>1000</v>
      </c>
      <c r="F80" s="40">
        <f>F81</f>
        <v>447.18</v>
      </c>
      <c r="G80" s="41">
        <f t="shared" si="9"/>
        <v>44.718</v>
      </c>
    </row>
    <row r="81" spans="1:7" ht="22.5" customHeight="1">
      <c r="A81" s="53" t="s">
        <v>106</v>
      </c>
      <c r="B81" s="15" t="s">
        <v>43</v>
      </c>
      <c r="C81" s="15" t="s">
        <v>162</v>
      </c>
      <c r="D81" s="15" t="s">
        <v>104</v>
      </c>
      <c r="E81" s="40">
        <v>1000</v>
      </c>
      <c r="F81" s="40">
        <v>447.18</v>
      </c>
      <c r="G81" s="41">
        <f t="shared" si="9"/>
        <v>44.718</v>
      </c>
    </row>
    <row r="82" spans="1:7" ht="46.5" customHeight="1" hidden="1">
      <c r="A82" s="44" t="s">
        <v>71</v>
      </c>
      <c r="B82" s="15" t="s">
        <v>43</v>
      </c>
      <c r="C82" s="15" t="s">
        <v>2</v>
      </c>
      <c r="D82" s="15" t="s">
        <v>36</v>
      </c>
      <c r="E82" s="40">
        <f>F82+G82</f>
        <v>0</v>
      </c>
      <c r="F82" s="40"/>
      <c r="G82" s="41">
        <f t="shared" si="9"/>
        <v>0</v>
      </c>
    </row>
    <row r="83" spans="1:7" ht="30.75" customHeight="1" hidden="1">
      <c r="A83" s="44" t="s">
        <v>72</v>
      </c>
      <c r="B83" s="15" t="s">
        <v>43</v>
      </c>
      <c r="C83" s="15" t="s">
        <v>2</v>
      </c>
      <c r="D83" s="15" t="s">
        <v>36</v>
      </c>
      <c r="E83" s="40">
        <f>F83+G83</f>
        <v>0</v>
      </c>
      <c r="F83" s="40"/>
      <c r="G83" s="41">
        <f t="shared" si="9"/>
        <v>0</v>
      </c>
    </row>
    <row r="84" spans="1:7" ht="30.75" customHeight="1" hidden="1">
      <c r="A84" s="44" t="s">
        <v>31</v>
      </c>
      <c r="B84" s="15" t="s">
        <v>43</v>
      </c>
      <c r="C84" s="15" t="s">
        <v>2</v>
      </c>
      <c r="D84" s="15" t="s">
        <v>41</v>
      </c>
      <c r="E84" s="40">
        <f>F84+G84</f>
        <v>0</v>
      </c>
      <c r="F84" s="40"/>
      <c r="G84" s="41">
        <f t="shared" si="9"/>
        <v>0</v>
      </c>
    </row>
    <row r="85" spans="1:7" ht="49.5" customHeight="1">
      <c r="A85" s="44" t="s">
        <v>107</v>
      </c>
      <c r="B85" s="15" t="s">
        <v>43</v>
      </c>
      <c r="C85" s="15" t="s">
        <v>134</v>
      </c>
      <c r="D85" s="15" t="s">
        <v>36</v>
      </c>
      <c r="E85" s="40">
        <f aca="true" t="shared" si="10" ref="E85:F88">E86</f>
        <v>1342300</v>
      </c>
      <c r="F85" s="40">
        <f t="shared" si="10"/>
        <v>812400.46</v>
      </c>
      <c r="G85" s="41">
        <f t="shared" si="9"/>
        <v>60.52301720926767</v>
      </c>
    </row>
    <row r="86" spans="1:7" ht="51.75" customHeight="1">
      <c r="A86" s="44" t="s">
        <v>137</v>
      </c>
      <c r="B86" s="15" t="s">
        <v>43</v>
      </c>
      <c r="C86" s="15" t="s">
        <v>135</v>
      </c>
      <c r="D86" s="15" t="s">
        <v>36</v>
      </c>
      <c r="E86" s="40">
        <f>E87</f>
        <v>1342300</v>
      </c>
      <c r="F86" s="40">
        <f>F87</f>
        <v>812400.46</v>
      </c>
      <c r="G86" s="41">
        <f t="shared" si="9"/>
        <v>60.52301720926767</v>
      </c>
    </row>
    <row r="87" spans="1:7" ht="68.25" customHeight="1">
      <c r="A87" s="44" t="s">
        <v>146</v>
      </c>
      <c r="B87" s="15" t="s">
        <v>43</v>
      </c>
      <c r="C87" s="15" t="s">
        <v>163</v>
      </c>
      <c r="D87" s="15" t="s">
        <v>36</v>
      </c>
      <c r="E87" s="40">
        <f t="shared" si="10"/>
        <v>1342300</v>
      </c>
      <c r="F87" s="40">
        <f t="shared" si="10"/>
        <v>812400.46</v>
      </c>
      <c r="G87" s="41">
        <f t="shared" si="9"/>
        <v>60.52301720926767</v>
      </c>
    </row>
    <row r="88" spans="1:7" ht="17.25" customHeight="1">
      <c r="A88" s="44" t="s">
        <v>132</v>
      </c>
      <c r="B88" s="15" t="s">
        <v>43</v>
      </c>
      <c r="C88" s="15" t="s">
        <v>163</v>
      </c>
      <c r="D88" s="15" t="s">
        <v>45</v>
      </c>
      <c r="E88" s="40">
        <f t="shared" si="10"/>
        <v>1342300</v>
      </c>
      <c r="F88" s="40">
        <f t="shared" si="10"/>
        <v>812400.46</v>
      </c>
      <c r="G88" s="41">
        <f t="shared" si="9"/>
        <v>60.52301720926767</v>
      </c>
    </row>
    <row r="89" spans="1:7" ht="17.25" customHeight="1">
      <c r="A89" s="44" t="s">
        <v>92</v>
      </c>
      <c r="B89" s="15" t="s">
        <v>43</v>
      </c>
      <c r="C89" s="15" t="s">
        <v>163</v>
      </c>
      <c r="D89" s="15" t="s">
        <v>133</v>
      </c>
      <c r="E89" s="40">
        <v>1342300</v>
      </c>
      <c r="F89" s="40">
        <v>812400.46</v>
      </c>
      <c r="G89" s="41">
        <f t="shared" si="9"/>
        <v>60.52301720926767</v>
      </c>
    </row>
    <row r="90" spans="1:7" ht="21" customHeight="1">
      <c r="A90" s="42" t="s">
        <v>33</v>
      </c>
      <c r="B90" s="17"/>
      <c r="C90" s="17"/>
      <c r="D90" s="17"/>
      <c r="E90" s="43">
        <f>E13+E44+E53+E73+E59</f>
        <v>8344601.54</v>
      </c>
      <c r="F90" s="43">
        <f>F13+F44+F53+F73+F59</f>
        <v>5340387.12</v>
      </c>
      <c r="G90" s="16">
        <f>F90/E90*100</f>
        <v>63.99810817090255</v>
      </c>
    </row>
    <row r="91" spans="1:5" ht="15">
      <c r="A91" s="13"/>
      <c r="B91" s="4"/>
      <c r="C91" s="4"/>
      <c r="D91" s="4"/>
      <c r="E91" s="1" t="s">
        <v>25</v>
      </c>
    </row>
    <row r="92" spans="1:4" ht="15">
      <c r="A92" s="13"/>
      <c r="B92" s="4"/>
      <c r="C92" s="4"/>
      <c r="D92" s="4"/>
    </row>
    <row r="93" spans="1:4" ht="15">
      <c r="A93" s="13"/>
      <c r="B93" s="4"/>
      <c r="C93" s="4"/>
      <c r="D93" s="4"/>
    </row>
    <row r="94" spans="1:4" ht="15">
      <c r="A94" s="13"/>
      <c r="B94" s="4"/>
      <c r="C94" s="4"/>
      <c r="D94" s="4"/>
    </row>
    <row r="95" spans="1:4" ht="15">
      <c r="A95" s="13"/>
      <c r="B95" s="4"/>
      <c r="C95" s="4"/>
      <c r="D95" s="4"/>
    </row>
    <row r="96" spans="1:4" ht="15">
      <c r="A96" s="13"/>
      <c r="B96" s="4"/>
      <c r="C96" s="4"/>
      <c r="D96" s="4"/>
    </row>
    <row r="97" spans="1:4" ht="15">
      <c r="A97" s="13"/>
      <c r="B97" s="4"/>
      <c r="C97" s="4"/>
      <c r="D97" s="4"/>
    </row>
    <row r="98" spans="1:4" ht="15">
      <c r="A98" s="13"/>
      <c r="B98" s="4"/>
      <c r="C98" s="4"/>
      <c r="D98" s="4"/>
    </row>
    <row r="99" spans="1:4" ht="15">
      <c r="A99" s="13"/>
      <c r="B99" s="4"/>
      <c r="C99" s="4"/>
      <c r="D99" s="4"/>
    </row>
    <row r="100" spans="1:4" ht="15">
      <c r="A100" s="13"/>
      <c r="B100" s="4"/>
      <c r="C100" s="4"/>
      <c r="D100" s="4"/>
    </row>
    <row r="101" spans="1:4" ht="15">
      <c r="A101" s="13"/>
      <c r="B101" s="4"/>
      <c r="C101" s="4"/>
      <c r="D101" s="4"/>
    </row>
    <row r="102" spans="1:4" ht="15">
      <c r="A102" s="13"/>
      <c r="B102" s="4"/>
      <c r="C102" s="4"/>
      <c r="D102" s="4"/>
    </row>
    <row r="103" spans="1:4" ht="15">
      <c r="A103" s="13"/>
      <c r="B103" s="4"/>
      <c r="C103" s="4"/>
      <c r="D103" s="4"/>
    </row>
    <row r="104" spans="1:4" ht="15">
      <c r="A104" s="13"/>
      <c r="B104" s="4"/>
      <c r="C104" s="4"/>
      <c r="D104" s="4"/>
    </row>
    <row r="105" spans="1:4" ht="15">
      <c r="A105" s="13"/>
      <c r="B105" s="4"/>
      <c r="C105" s="4"/>
      <c r="D105" s="4"/>
    </row>
    <row r="106" spans="1:4" ht="15">
      <c r="A106" s="13"/>
      <c r="B106" s="4"/>
      <c r="C106" s="4"/>
      <c r="D106" s="4"/>
    </row>
    <row r="107" spans="1:4" ht="15">
      <c r="A107" s="13"/>
      <c r="B107" s="4"/>
      <c r="C107" s="4"/>
      <c r="D107" s="4"/>
    </row>
    <row r="108" spans="1:4" ht="15">
      <c r="A108" s="13"/>
      <c r="B108" s="4"/>
      <c r="C108" s="4"/>
      <c r="D108" s="4"/>
    </row>
    <row r="109" spans="1:4" ht="15">
      <c r="A109" s="13"/>
      <c r="B109" s="4"/>
      <c r="C109" s="4"/>
      <c r="D109" s="4"/>
    </row>
    <row r="110" spans="1:4" ht="15">
      <c r="A110" s="13"/>
      <c r="B110" s="4"/>
      <c r="C110" s="4"/>
      <c r="D110" s="4"/>
    </row>
    <row r="111" spans="1:4" ht="15">
      <c r="A111" s="13"/>
      <c r="B111" s="4"/>
      <c r="C111" s="4"/>
      <c r="D111" s="4"/>
    </row>
    <row r="112" spans="1:4" ht="15">
      <c r="A112" s="13"/>
      <c r="B112" s="4"/>
      <c r="C112" s="4"/>
      <c r="D112" s="4"/>
    </row>
    <row r="113" spans="1:4" ht="15">
      <c r="A113" s="13"/>
      <c r="B113" s="4"/>
      <c r="C113" s="4"/>
      <c r="D113" s="4"/>
    </row>
    <row r="114" spans="1:4" ht="15">
      <c r="A114" s="13"/>
      <c r="B114" s="4"/>
      <c r="C114" s="4"/>
      <c r="D114" s="4"/>
    </row>
    <row r="115" spans="1:4" ht="15">
      <c r="A115" s="13"/>
      <c r="B115" s="4"/>
      <c r="C115" s="4"/>
      <c r="D115" s="4"/>
    </row>
    <row r="116" spans="1:4" ht="15">
      <c r="A116" s="13"/>
      <c r="B116" s="4"/>
      <c r="C116" s="4"/>
      <c r="D116" s="4"/>
    </row>
    <row r="117" spans="1:4" ht="15">
      <c r="A117" s="13"/>
      <c r="B117" s="4"/>
      <c r="C117" s="4"/>
      <c r="D117" s="4"/>
    </row>
    <row r="118" spans="1:4" ht="15">
      <c r="A118" s="13"/>
      <c r="B118" s="4"/>
      <c r="C118" s="4"/>
      <c r="D118" s="4"/>
    </row>
    <row r="119" spans="1:4" ht="15">
      <c r="A119" s="13"/>
      <c r="B119" s="4"/>
      <c r="C119" s="4"/>
      <c r="D119" s="4"/>
    </row>
    <row r="120" spans="1:4" ht="15">
      <c r="A120" s="13"/>
      <c r="B120" s="4"/>
      <c r="C120" s="4"/>
      <c r="D120" s="4"/>
    </row>
    <row r="121" spans="1:4" ht="15">
      <c r="A121" s="13"/>
      <c r="B121" s="4"/>
      <c r="C121" s="4"/>
      <c r="D121" s="4"/>
    </row>
    <row r="122" spans="1:4" ht="15">
      <c r="A122" s="13"/>
      <c r="B122" s="4"/>
      <c r="C122" s="4"/>
      <c r="D122" s="4"/>
    </row>
    <row r="123" spans="1:4" ht="15">
      <c r="A123" s="13"/>
      <c r="B123" s="4"/>
      <c r="C123" s="4"/>
      <c r="D123" s="4"/>
    </row>
    <row r="124" spans="1:4" ht="15">
      <c r="A124" s="13"/>
      <c r="B124" s="4"/>
      <c r="C124" s="4"/>
      <c r="D124" s="4"/>
    </row>
    <row r="125" spans="1:4" ht="15">
      <c r="A125" s="13"/>
      <c r="B125" s="4"/>
      <c r="C125" s="4"/>
      <c r="D125" s="4"/>
    </row>
    <row r="126" spans="1:4" ht="15">
      <c r="A126" s="13"/>
      <c r="B126" s="4"/>
      <c r="C126" s="4"/>
      <c r="D126" s="4"/>
    </row>
    <row r="127" spans="1:4" ht="15">
      <c r="A127" s="13"/>
      <c r="B127" s="4"/>
      <c r="C127" s="4"/>
      <c r="D127" s="4"/>
    </row>
    <row r="128" spans="1:4" ht="15">
      <c r="A128" s="13"/>
      <c r="B128" s="4"/>
      <c r="C128" s="4"/>
      <c r="D128" s="4"/>
    </row>
    <row r="129" spans="1:4" ht="15">
      <c r="A129" s="13"/>
      <c r="B129" s="4"/>
      <c r="C129" s="4"/>
      <c r="D129" s="4"/>
    </row>
    <row r="130" spans="1:4" ht="15">
      <c r="A130" s="13"/>
      <c r="B130" s="4"/>
      <c r="C130" s="4"/>
      <c r="D130" s="4"/>
    </row>
    <row r="131" spans="1:4" ht="15">
      <c r="A131" s="13"/>
      <c r="B131" s="4"/>
      <c r="C131" s="4"/>
      <c r="D131" s="4"/>
    </row>
    <row r="132" spans="1:4" ht="15">
      <c r="A132" s="13"/>
      <c r="B132" s="4"/>
      <c r="C132" s="4"/>
      <c r="D132" s="4"/>
    </row>
    <row r="133" spans="1:4" ht="15">
      <c r="A133" s="13"/>
      <c r="B133" s="4"/>
      <c r="C133" s="4"/>
      <c r="D133" s="4"/>
    </row>
    <row r="134" spans="1:4" ht="15">
      <c r="A134" s="13"/>
      <c r="B134" s="4"/>
      <c r="C134" s="4"/>
      <c r="D134" s="4"/>
    </row>
    <row r="135" spans="1:4" ht="15">
      <c r="A135" s="13"/>
      <c r="B135" s="4"/>
      <c r="C135" s="4"/>
      <c r="D135" s="4"/>
    </row>
    <row r="136" spans="1:4" ht="15">
      <c r="A136" s="13"/>
      <c r="B136" s="4"/>
      <c r="C136" s="4"/>
      <c r="D136" s="4"/>
    </row>
    <row r="137" spans="1:4" ht="15">
      <c r="A137" s="13"/>
      <c r="B137" s="4"/>
      <c r="C137" s="4"/>
      <c r="D137" s="4"/>
    </row>
    <row r="138" spans="1:4" ht="15">
      <c r="A138" s="13"/>
      <c r="B138" s="4"/>
      <c r="C138" s="4"/>
      <c r="D138" s="4"/>
    </row>
    <row r="139" spans="1:4" ht="15">
      <c r="A139" s="13"/>
      <c r="B139" s="4"/>
      <c r="C139" s="4"/>
      <c r="D139" s="4"/>
    </row>
    <row r="140" spans="1:4" ht="15">
      <c r="A140" s="13"/>
      <c r="B140" s="4"/>
      <c r="C140" s="4"/>
      <c r="D140" s="4"/>
    </row>
    <row r="141" spans="1:4" ht="15">
      <c r="A141" s="13"/>
      <c r="B141" s="4"/>
      <c r="C141" s="4"/>
      <c r="D141" s="4"/>
    </row>
    <row r="142" spans="1:4" ht="15">
      <c r="A142" s="13"/>
      <c r="B142" s="4"/>
      <c r="C142" s="4"/>
      <c r="D142" s="4"/>
    </row>
    <row r="143" spans="1:4" ht="15">
      <c r="A143" s="13"/>
      <c r="B143" s="4"/>
      <c r="C143" s="4"/>
      <c r="D143" s="4"/>
    </row>
    <row r="144" spans="1:4" ht="15">
      <c r="A144" s="13"/>
      <c r="B144" s="4"/>
      <c r="C144" s="4"/>
      <c r="D144" s="4"/>
    </row>
    <row r="145" spans="1:4" ht="15">
      <c r="A145" s="13"/>
      <c r="B145" s="4"/>
      <c r="C145" s="4"/>
      <c r="D145" s="4"/>
    </row>
    <row r="146" spans="1:4" ht="15">
      <c r="A146" s="13"/>
      <c r="B146" s="4"/>
      <c r="C146" s="4"/>
      <c r="D146" s="4"/>
    </row>
    <row r="147" spans="1:4" ht="15">
      <c r="A147" s="13"/>
      <c r="B147" s="4"/>
      <c r="C147" s="4"/>
      <c r="D147" s="4"/>
    </row>
    <row r="148" spans="1:4" ht="15">
      <c r="A148" s="13"/>
      <c r="B148" s="4"/>
      <c r="C148" s="4"/>
      <c r="D148" s="4"/>
    </row>
    <row r="149" spans="1:4" ht="15">
      <c r="A149" s="13"/>
      <c r="B149" s="4"/>
      <c r="C149" s="4"/>
      <c r="D149" s="4"/>
    </row>
    <row r="150" spans="1:4" ht="15">
      <c r="A150" s="13"/>
      <c r="B150" s="4"/>
      <c r="C150" s="4"/>
      <c r="D150" s="4"/>
    </row>
    <row r="151" spans="1:4" ht="15">
      <c r="A151" s="13"/>
      <c r="B151" s="4"/>
      <c r="C151" s="4"/>
      <c r="D151" s="4"/>
    </row>
    <row r="152" spans="1:4" ht="15">
      <c r="A152" s="13"/>
      <c r="B152" s="4"/>
      <c r="C152" s="4"/>
      <c r="D152" s="4"/>
    </row>
    <row r="153" spans="1:4" ht="15">
      <c r="A153" s="13"/>
      <c r="B153" s="4"/>
      <c r="C153" s="4"/>
      <c r="D153" s="4"/>
    </row>
    <row r="154" spans="1:4" ht="15">
      <c r="A154" s="13"/>
      <c r="B154" s="4"/>
      <c r="C154" s="4"/>
      <c r="D154" s="4"/>
    </row>
    <row r="155" spans="1:4" ht="15">
      <c r="A155" s="13"/>
      <c r="B155" s="4"/>
      <c r="C155" s="4"/>
      <c r="D155" s="4"/>
    </row>
    <row r="156" spans="1:4" ht="15">
      <c r="A156" s="13"/>
      <c r="B156" s="4"/>
      <c r="C156" s="4"/>
      <c r="D156" s="4"/>
    </row>
    <row r="157" spans="1:4" ht="15">
      <c r="A157" s="13"/>
      <c r="B157" s="4"/>
      <c r="C157" s="4"/>
      <c r="D157" s="4"/>
    </row>
    <row r="158" spans="1:4" ht="15">
      <c r="A158" s="13"/>
      <c r="B158" s="4"/>
      <c r="C158" s="4"/>
      <c r="D158" s="4"/>
    </row>
    <row r="159" spans="1:4" ht="15">
      <c r="A159" s="13"/>
      <c r="B159" s="4"/>
      <c r="C159" s="4"/>
      <c r="D159" s="4"/>
    </row>
    <row r="160" spans="1:4" ht="15">
      <c r="A160" s="13"/>
      <c r="B160" s="4"/>
      <c r="C160" s="4"/>
      <c r="D160" s="4"/>
    </row>
    <row r="161" spans="1:4" ht="15">
      <c r="A161" s="13"/>
      <c r="B161" s="4"/>
      <c r="C161" s="4"/>
      <c r="D161" s="4"/>
    </row>
    <row r="162" spans="1:4" ht="15">
      <c r="A162" s="13"/>
      <c r="B162" s="4"/>
      <c r="C162" s="4"/>
      <c r="D162" s="4"/>
    </row>
    <row r="163" spans="1:4" ht="15">
      <c r="A163" s="13"/>
      <c r="B163" s="4"/>
      <c r="C163" s="4"/>
      <c r="D163" s="4"/>
    </row>
    <row r="164" spans="1:4" ht="15">
      <c r="A164" s="13"/>
      <c r="B164" s="4"/>
      <c r="C164" s="4"/>
      <c r="D164" s="4"/>
    </row>
    <row r="165" spans="1:4" ht="15">
      <c r="A165" s="13"/>
      <c r="B165" s="4"/>
      <c r="C165" s="4"/>
      <c r="D165" s="4"/>
    </row>
    <row r="166" spans="1:4" ht="15">
      <c r="A166" s="13"/>
      <c r="B166" s="4"/>
      <c r="C166" s="4"/>
      <c r="D166" s="4"/>
    </row>
    <row r="167" spans="1:4" ht="15">
      <c r="A167" s="13"/>
      <c r="B167" s="4"/>
      <c r="C167" s="4"/>
      <c r="D167" s="4"/>
    </row>
    <row r="168" spans="1:4" ht="15">
      <c r="A168" s="13"/>
      <c r="B168" s="4"/>
      <c r="C168" s="4"/>
      <c r="D168" s="4"/>
    </row>
    <row r="169" spans="1:4" ht="15">
      <c r="A169" s="13"/>
      <c r="B169" s="4"/>
      <c r="C169" s="4"/>
      <c r="D169" s="4"/>
    </row>
    <row r="170" spans="1:4" ht="15">
      <c r="A170" s="13"/>
      <c r="B170" s="4"/>
      <c r="C170" s="4"/>
      <c r="D170" s="4"/>
    </row>
    <row r="171" spans="1:4" ht="15">
      <c r="A171" s="13"/>
      <c r="B171" s="4"/>
      <c r="C171" s="4"/>
      <c r="D171" s="4"/>
    </row>
    <row r="172" spans="1:4" ht="15">
      <c r="A172" s="13"/>
      <c r="B172" s="4"/>
      <c r="C172" s="4"/>
      <c r="D172" s="4"/>
    </row>
    <row r="173" spans="1:4" ht="15">
      <c r="A173" s="13"/>
      <c r="B173" s="4"/>
      <c r="C173" s="4"/>
      <c r="D173" s="4"/>
    </row>
    <row r="174" spans="1:4" ht="15">
      <c r="A174" s="13"/>
      <c r="B174" s="4"/>
      <c r="C174" s="4"/>
      <c r="D174" s="4"/>
    </row>
    <row r="175" spans="1:4" ht="15">
      <c r="A175" s="13"/>
      <c r="B175" s="4"/>
      <c r="C175" s="4"/>
      <c r="D175" s="4"/>
    </row>
    <row r="176" spans="1:4" ht="15">
      <c r="A176" s="13"/>
      <c r="B176" s="4"/>
      <c r="C176" s="4"/>
      <c r="D176" s="4"/>
    </row>
    <row r="177" spans="1:4" ht="15">
      <c r="A177" s="13"/>
      <c r="B177" s="4"/>
      <c r="C177" s="4"/>
      <c r="D177" s="4"/>
    </row>
    <row r="178" spans="1:4" ht="15">
      <c r="A178" s="13"/>
      <c r="B178" s="4"/>
      <c r="C178" s="4"/>
      <c r="D178" s="4"/>
    </row>
    <row r="179" spans="1:4" ht="15">
      <c r="A179" s="13"/>
      <c r="B179" s="4"/>
      <c r="C179" s="4"/>
      <c r="D179" s="4"/>
    </row>
    <row r="180" spans="1:4" ht="15">
      <c r="A180" s="13"/>
      <c r="B180" s="4"/>
      <c r="C180" s="4"/>
      <c r="D180" s="4"/>
    </row>
    <row r="181" spans="1:4" ht="15">
      <c r="A181" s="13"/>
      <c r="B181" s="4"/>
      <c r="C181" s="4"/>
      <c r="D181" s="4"/>
    </row>
    <row r="182" spans="1:4" ht="15">
      <c r="A182" s="13"/>
      <c r="B182" s="4"/>
      <c r="C182" s="4"/>
      <c r="D182" s="4"/>
    </row>
    <row r="183" spans="1:4" ht="15">
      <c r="A183" s="13"/>
      <c r="B183" s="4"/>
      <c r="C183" s="4"/>
      <c r="D183" s="4"/>
    </row>
    <row r="184" spans="1:4" ht="15">
      <c r="A184" s="13"/>
      <c r="B184" s="4"/>
      <c r="C184" s="4"/>
      <c r="D184" s="4"/>
    </row>
    <row r="185" spans="1:4" ht="15">
      <c r="A185" s="13"/>
      <c r="B185" s="4"/>
      <c r="C185" s="4"/>
      <c r="D185" s="4"/>
    </row>
    <row r="186" spans="1:4" ht="15">
      <c r="A186" s="13"/>
      <c r="B186" s="4"/>
      <c r="C186" s="4"/>
      <c r="D186" s="4"/>
    </row>
    <row r="187" spans="1:4" ht="15">
      <c r="A187" s="13"/>
      <c r="B187" s="4"/>
      <c r="C187" s="4"/>
      <c r="D187" s="4"/>
    </row>
    <row r="188" spans="1:4" ht="15">
      <c r="A188" s="13"/>
      <c r="B188" s="4"/>
      <c r="C188" s="4"/>
      <c r="D188" s="4"/>
    </row>
    <row r="189" spans="1:4" ht="15">
      <c r="A189" s="13"/>
      <c r="B189" s="4"/>
      <c r="C189" s="4"/>
      <c r="D189" s="4"/>
    </row>
    <row r="190" spans="1:4" ht="15">
      <c r="A190" s="13"/>
      <c r="B190" s="4"/>
      <c r="C190" s="4"/>
      <c r="D190" s="4"/>
    </row>
    <row r="191" spans="1:4" ht="15">
      <c r="A191" s="13"/>
      <c r="B191" s="4"/>
      <c r="C191" s="4"/>
      <c r="D191" s="4"/>
    </row>
    <row r="192" spans="1:4" ht="15">
      <c r="A192" s="13"/>
      <c r="B192" s="4"/>
      <c r="C192" s="4"/>
      <c r="D192" s="4"/>
    </row>
    <row r="193" spans="1:4" ht="15">
      <c r="A193" s="13"/>
      <c r="B193" s="4"/>
      <c r="C193" s="4"/>
      <c r="D193" s="4"/>
    </row>
    <row r="194" spans="1:4" ht="15">
      <c r="A194" s="13"/>
      <c r="B194" s="4"/>
      <c r="C194" s="4"/>
      <c r="D194" s="4"/>
    </row>
    <row r="195" spans="1:4" ht="15">
      <c r="A195" s="13"/>
      <c r="B195" s="4"/>
      <c r="C195" s="4"/>
      <c r="D195" s="4"/>
    </row>
    <row r="196" spans="1:4" ht="15">
      <c r="A196" s="13"/>
      <c r="B196" s="4"/>
      <c r="C196" s="4"/>
      <c r="D196" s="4"/>
    </row>
    <row r="197" spans="1:4" ht="15">
      <c r="A197" s="13"/>
      <c r="B197" s="4"/>
      <c r="C197" s="4"/>
      <c r="D197" s="4"/>
    </row>
    <row r="198" spans="1:4" ht="15">
      <c r="A198" s="13"/>
      <c r="B198" s="4"/>
      <c r="C198" s="4"/>
      <c r="D198" s="4"/>
    </row>
    <row r="199" spans="1:4" ht="15">
      <c r="A199" s="13"/>
      <c r="B199" s="4"/>
      <c r="C199" s="4"/>
      <c r="D199" s="4"/>
    </row>
    <row r="200" spans="1:4" ht="15">
      <c r="A200" s="13"/>
      <c r="B200" s="4"/>
      <c r="C200" s="4"/>
      <c r="D200" s="4"/>
    </row>
    <row r="201" spans="1:4" ht="15">
      <c r="A201" s="13"/>
      <c r="B201" s="4"/>
      <c r="C201" s="4"/>
      <c r="D201" s="4"/>
    </row>
    <row r="202" spans="1:4" ht="15">
      <c r="A202" s="13"/>
      <c r="B202" s="4"/>
      <c r="C202" s="4"/>
      <c r="D202" s="4"/>
    </row>
    <row r="203" spans="1:4" ht="15">
      <c r="A203" s="13"/>
      <c r="B203" s="4"/>
      <c r="C203" s="4"/>
      <c r="D203" s="4"/>
    </row>
    <row r="204" spans="1:4" ht="15">
      <c r="A204" s="13"/>
      <c r="B204" s="4"/>
      <c r="C204" s="4"/>
      <c r="D204" s="4"/>
    </row>
    <row r="205" spans="1:4" ht="15">
      <c r="A205" s="13"/>
      <c r="B205" s="4"/>
      <c r="C205" s="4"/>
      <c r="D205" s="4"/>
    </row>
    <row r="206" spans="1:4" ht="15">
      <c r="A206" s="13"/>
      <c r="B206" s="4"/>
      <c r="C206" s="4"/>
      <c r="D206" s="4"/>
    </row>
    <row r="207" spans="1:4" ht="15">
      <c r="A207" s="13"/>
      <c r="B207" s="4"/>
      <c r="C207" s="4"/>
      <c r="D207" s="4"/>
    </row>
    <row r="208" spans="1:4" ht="15">
      <c r="A208" s="13"/>
      <c r="B208" s="4"/>
      <c r="C208" s="4"/>
      <c r="D208" s="4"/>
    </row>
    <row r="209" spans="1:4" ht="15">
      <c r="A209" s="13"/>
      <c r="B209" s="4"/>
      <c r="C209" s="4"/>
      <c r="D209" s="4"/>
    </row>
    <row r="210" spans="1:4" ht="15">
      <c r="A210" s="13"/>
      <c r="B210" s="4"/>
      <c r="C210" s="4"/>
      <c r="D210" s="4"/>
    </row>
    <row r="211" spans="1:4" ht="15">
      <c r="A211" s="13"/>
      <c r="B211" s="4"/>
      <c r="C211" s="4"/>
      <c r="D211" s="4"/>
    </row>
    <row r="212" spans="1:4" ht="15">
      <c r="A212" s="13"/>
      <c r="B212" s="4"/>
      <c r="C212" s="4"/>
      <c r="D212" s="4"/>
    </row>
    <row r="213" spans="1:4" ht="15">
      <c r="A213" s="13"/>
      <c r="B213" s="4"/>
      <c r="C213" s="4"/>
      <c r="D213" s="4"/>
    </row>
    <row r="214" spans="1:4" ht="15">
      <c r="A214" s="13"/>
      <c r="B214" s="4"/>
      <c r="C214" s="4"/>
      <c r="D214" s="4"/>
    </row>
    <row r="215" spans="1:4" ht="15">
      <c r="A215" s="13"/>
      <c r="B215" s="4"/>
      <c r="C215" s="4"/>
      <c r="D215" s="4"/>
    </row>
    <row r="216" spans="1:4" ht="15">
      <c r="A216" s="13"/>
      <c r="B216" s="4"/>
      <c r="C216" s="4"/>
      <c r="D216" s="4"/>
    </row>
    <row r="217" spans="1:4" ht="15">
      <c r="A217" s="13"/>
      <c r="B217" s="4"/>
      <c r="C217" s="4"/>
      <c r="D217" s="4"/>
    </row>
    <row r="218" spans="1:4" ht="15">
      <c r="A218" s="13"/>
      <c r="B218" s="4"/>
      <c r="C218" s="4"/>
      <c r="D218" s="4"/>
    </row>
    <row r="219" spans="1:4" ht="15">
      <c r="A219" s="13"/>
      <c r="B219" s="4"/>
      <c r="C219" s="4"/>
      <c r="D219" s="4"/>
    </row>
    <row r="220" spans="1:4" ht="15">
      <c r="A220" s="13"/>
      <c r="B220" s="4"/>
      <c r="C220" s="4"/>
      <c r="D220" s="4"/>
    </row>
    <row r="221" spans="1:4" ht="15">
      <c r="A221" s="13"/>
      <c r="B221" s="4"/>
      <c r="C221" s="4"/>
      <c r="D221" s="4"/>
    </row>
    <row r="222" spans="1:4" ht="15">
      <c r="A222" s="13"/>
      <c r="B222" s="4"/>
      <c r="C222" s="4"/>
      <c r="D222" s="4"/>
    </row>
    <row r="223" spans="1:4" ht="15">
      <c r="A223" s="13"/>
      <c r="B223" s="4"/>
      <c r="C223" s="4"/>
      <c r="D223" s="4"/>
    </row>
    <row r="224" spans="1:4" ht="15">
      <c r="A224" s="13"/>
      <c r="B224" s="4"/>
      <c r="C224" s="4"/>
      <c r="D224" s="4"/>
    </row>
    <row r="225" spans="1:4" ht="15">
      <c r="A225" s="13"/>
      <c r="B225" s="4"/>
      <c r="C225" s="4"/>
      <c r="D225" s="4"/>
    </row>
    <row r="226" spans="1:4" ht="15">
      <c r="A226" s="13"/>
      <c r="B226" s="4"/>
      <c r="C226" s="4"/>
      <c r="D226" s="4"/>
    </row>
    <row r="227" ht="15">
      <c r="A227" s="13"/>
    </row>
    <row r="228" ht="15">
      <c r="A228" s="13"/>
    </row>
    <row r="229" ht="15">
      <c r="A229" s="13"/>
    </row>
    <row r="230" ht="15">
      <c r="A230" s="13"/>
    </row>
    <row r="231" ht="15">
      <c r="A231" s="13"/>
    </row>
    <row r="232" ht="15">
      <c r="A232" s="13"/>
    </row>
    <row r="233" ht="15">
      <c r="A233" s="13"/>
    </row>
    <row r="234" ht="15">
      <c r="A234" s="13"/>
    </row>
    <row r="235" ht="15">
      <c r="A235" s="13"/>
    </row>
    <row r="236" ht="15">
      <c r="A236" s="13"/>
    </row>
    <row r="237" ht="15">
      <c r="A237" s="13"/>
    </row>
    <row r="238" ht="15">
      <c r="A238" s="13"/>
    </row>
    <row r="239" ht="15">
      <c r="A239" s="13"/>
    </row>
    <row r="240" ht="15">
      <c r="A240" s="13"/>
    </row>
    <row r="241" ht="15">
      <c r="A241" s="13"/>
    </row>
    <row r="242" ht="15">
      <c r="A242" s="13"/>
    </row>
    <row r="243" ht="15">
      <c r="A243" s="13"/>
    </row>
    <row r="244" ht="15">
      <c r="A244" s="13"/>
    </row>
    <row r="245" ht="15">
      <c r="A245" s="13"/>
    </row>
    <row r="246" ht="15">
      <c r="A246" s="13"/>
    </row>
    <row r="247" ht="15">
      <c r="A247" s="13"/>
    </row>
    <row r="248" ht="15">
      <c r="A248" s="13"/>
    </row>
    <row r="249" ht="15">
      <c r="A249" s="13"/>
    </row>
    <row r="250" ht="15">
      <c r="A250" s="13"/>
    </row>
    <row r="251" ht="15">
      <c r="A251" s="13"/>
    </row>
    <row r="252" ht="15">
      <c r="A252" s="13"/>
    </row>
    <row r="253" ht="15">
      <c r="A253" s="13"/>
    </row>
    <row r="254" ht="15">
      <c r="A254" s="13"/>
    </row>
    <row r="255" ht="15">
      <c r="A255" s="13"/>
    </row>
    <row r="256" ht="15">
      <c r="A256" s="13"/>
    </row>
    <row r="257" ht="15">
      <c r="A257" s="13"/>
    </row>
    <row r="258" ht="15">
      <c r="A258" s="13"/>
    </row>
    <row r="259" ht="15">
      <c r="A259" s="13"/>
    </row>
    <row r="260" ht="15">
      <c r="A260" s="13"/>
    </row>
    <row r="261" ht="15">
      <c r="A261" s="13"/>
    </row>
    <row r="262" ht="15">
      <c r="A262" s="13"/>
    </row>
    <row r="263" ht="15">
      <c r="A263" s="13"/>
    </row>
    <row r="264" ht="15">
      <c r="A264" s="13"/>
    </row>
    <row r="265" ht="15">
      <c r="A265" s="13"/>
    </row>
    <row r="266" ht="15">
      <c r="A266" s="13"/>
    </row>
    <row r="267" ht="15">
      <c r="A267" s="13"/>
    </row>
    <row r="268" ht="15">
      <c r="A268" s="13"/>
    </row>
    <row r="269" ht="15">
      <c r="A269" s="13"/>
    </row>
    <row r="270" ht="15">
      <c r="A270" s="13"/>
    </row>
    <row r="271" ht="15">
      <c r="A271" s="13"/>
    </row>
    <row r="272" ht="15">
      <c r="A272" s="13"/>
    </row>
    <row r="273" ht="15">
      <c r="A273" s="13"/>
    </row>
    <row r="274" ht="15">
      <c r="A274" s="13"/>
    </row>
    <row r="275" ht="15">
      <c r="A275" s="13"/>
    </row>
    <row r="276" ht="15">
      <c r="A276" s="13"/>
    </row>
    <row r="277" ht="15">
      <c r="A277" s="13"/>
    </row>
    <row r="278" ht="15">
      <c r="A278" s="13"/>
    </row>
    <row r="279" ht="15">
      <c r="A279" s="13"/>
    </row>
    <row r="280" ht="15">
      <c r="A280" s="13"/>
    </row>
    <row r="281" ht="15">
      <c r="A281" s="13"/>
    </row>
    <row r="282" ht="15">
      <c r="A282" s="13"/>
    </row>
    <row r="283" ht="15">
      <c r="A283" s="13"/>
    </row>
    <row r="284" ht="15">
      <c r="A284" s="13"/>
    </row>
    <row r="285" ht="15">
      <c r="A285" s="13"/>
    </row>
    <row r="286" ht="15">
      <c r="A286" s="13"/>
    </row>
    <row r="287" ht="15">
      <c r="A287" s="13"/>
    </row>
    <row r="288" ht="15">
      <c r="A288" s="13"/>
    </row>
    <row r="289" ht="15">
      <c r="A289" s="13"/>
    </row>
    <row r="290" ht="15">
      <c r="A290" s="13"/>
    </row>
    <row r="291" ht="15">
      <c r="A291" s="13"/>
    </row>
    <row r="292" ht="15">
      <c r="A292" s="13"/>
    </row>
    <row r="293" ht="15">
      <c r="A293" s="13"/>
    </row>
    <row r="294" ht="15">
      <c r="A294" s="13"/>
    </row>
    <row r="295" ht="15">
      <c r="A295" s="13"/>
    </row>
    <row r="296" ht="15">
      <c r="A296" s="13"/>
    </row>
    <row r="297" ht="15">
      <c r="A297" s="13"/>
    </row>
    <row r="298" ht="15">
      <c r="A298" s="13"/>
    </row>
    <row r="299" ht="15">
      <c r="A299" s="13"/>
    </row>
    <row r="300" ht="15">
      <c r="A300" s="13"/>
    </row>
    <row r="301" ht="15">
      <c r="A301" s="13"/>
    </row>
    <row r="302" ht="15">
      <c r="A302" s="13"/>
    </row>
    <row r="303" ht="15">
      <c r="A303" s="13"/>
    </row>
    <row r="304" ht="15">
      <c r="A304" s="13"/>
    </row>
    <row r="305" ht="15">
      <c r="A305" s="13"/>
    </row>
    <row r="306" ht="15">
      <c r="A306" s="13"/>
    </row>
    <row r="307" ht="15">
      <c r="A307" s="13"/>
    </row>
    <row r="308" ht="15">
      <c r="A308" s="13"/>
    </row>
    <row r="309" ht="15">
      <c r="A309" s="13"/>
    </row>
    <row r="310" ht="15">
      <c r="A310" s="13"/>
    </row>
    <row r="311" ht="15">
      <c r="A311" s="13"/>
    </row>
    <row r="312" ht="15">
      <c r="A312" s="13"/>
    </row>
    <row r="313" ht="15">
      <c r="A313" s="13"/>
    </row>
    <row r="314" ht="15">
      <c r="A314" s="13"/>
    </row>
    <row r="315" ht="15">
      <c r="A315" s="13"/>
    </row>
    <row r="316" ht="15">
      <c r="A316" s="13"/>
    </row>
    <row r="317" ht="15">
      <c r="A317" s="13"/>
    </row>
    <row r="318" ht="15">
      <c r="A318" s="13"/>
    </row>
    <row r="319" ht="15">
      <c r="A319" s="13"/>
    </row>
    <row r="320" ht="15">
      <c r="A320" s="13"/>
    </row>
    <row r="321" ht="15">
      <c r="A321" s="13"/>
    </row>
    <row r="322" ht="15">
      <c r="A322" s="13"/>
    </row>
    <row r="323" ht="15">
      <c r="A323" s="13"/>
    </row>
    <row r="324" ht="15">
      <c r="A324" s="13"/>
    </row>
    <row r="325" ht="15">
      <c r="A325" s="13"/>
    </row>
    <row r="326" ht="15">
      <c r="A326" s="13"/>
    </row>
    <row r="327" ht="15">
      <c r="A327" s="13"/>
    </row>
    <row r="328" ht="15">
      <c r="A328" s="13"/>
    </row>
    <row r="329" ht="15">
      <c r="A329" s="13"/>
    </row>
    <row r="330" ht="15">
      <c r="A330" s="13"/>
    </row>
    <row r="331" ht="15">
      <c r="A331" s="13"/>
    </row>
    <row r="332" ht="15">
      <c r="A332" s="13"/>
    </row>
    <row r="333" ht="15">
      <c r="A333" s="13"/>
    </row>
    <row r="334" ht="15">
      <c r="A334" s="13"/>
    </row>
    <row r="335" ht="15">
      <c r="A335" s="13"/>
    </row>
    <row r="336" ht="15">
      <c r="A336" s="13"/>
    </row>
    <row r="337" ht="15">
      <c r="A337" s="13"/>
    </row>
    <row r="338" ht="15">
      <c r="A338" s="13"/>
    </row>
    <row r="339" ht="15">
      <c r="A339" s="13"/>
    </row>
    <row r="340" ht="15">
      <c r="A340" s="13"/>
    </row>
    <row r="341" ht="15">
      <c r="A341" s="13"/>
    </row>
    <row r="342" ht="15">
      <c r="A342" s="13"/>
    </row>
    <row r="343" ht="15">
      <c r="A343" s="13"/>
    </row>
    <row r="344" ht="15">
      <c r="A344" s="13"/>
    </row>
    <row r="345" ht="15">
      <c r="A345" s="13"/>
    </row>
    <row r="346" ht="15">
      <c r="A346" s="13"/>
    </row>
    <row r="347" ht="15">
      <c r="A347" s="13"/>
    </row>
    <row r="348" ht="15">
      <c r="A348" s="13"/>
    </row>
    <row r="349" ht="15">
      <c r="A349" s="13"/>
    </row>
    <row r="350" ht="15">
      <c r="A350" s="13"/>
    </row>
    <row r="351" ht="15">
      <c r="A351" s="13"/>
    </row>
    <row r="352" ht="15">
      <c r="A352" s="13"/>
    </row>
    <row r="353" ht="15">
      <c r="A353" s="13"/>
    </row>
    <row r="354" ht="15">
      <c r="A354" s="13"/>
    </row>
    <row r="355" ht="15">
      <c r="A355" s="13"/>
    </row>
    <row r="356" ht="15">
      <c r="A356" s="13"/>
    </row>
    <row r="357" ht="15">
      <c r="A357" s="13"/>
    </row>
    <row r="358" ht="15">
      <c r="A358" s="13"/>
    </row>
    <row r="359" ht="15">
      <c r="A359" s="13"/>
    </row>
    <row r="360" ht="15">
      <c r="A360" s="13"/>
    </row>
    <row r="361" ht="15">
      <c r="A361" s="13"/>
    </row>
    <row r="362" ht="15">
      <c r="A362" s="13"/>
    </row>
    <row r="363" ht="15">
      <c r="A363" s="13"/>
    </row>
    <row r="364" ht="15">
      <c r="A364" s="13"/>
    </row>
    <row r="365" ht="15">
      <c r="A365" s="13"/>
    </row>
    <row r="366" ht="15">
      <c r="A366" s="13"/>
    </row>
    <row r="367" ht="15">
      <c r="A367" s="13"/>
    </row>
    <row r="368" ht="15">
      <c r="A368" s="13"/>
    </row>
    <row r="369" ht="15">
      <c r="A369" s="13"/>
    </row>
    <row r="370" ht="15">
      <c r="A370" s="13"/>
    </row>
    <row r="371" ht="15">
      <c r="A371" s="13"/>
    </row>
    <row r="372" ht="15">
      <c r="A372" s="13"/>
    </row>
    <row r="373" ht="15">
      <c r="A373" s="13"/>
    </row>
    <row r="374" ht="15">
      <c r="A374" s="13"/>
    </row>
    <row r="375" ht="15">
      <c r="A375" s="13"/>
    </row>
    <row r="376" ht="15">
      <c r="A376" s="13"/>
    </row>
    <row r="377" ht="15">
      <c r="A377" s="13"/>
    </row>
    <row r="378" ht="15">
      <c r="A378" s="13"/>
    </row>
    <row r="379" ht="15">
      <c r="A379" s="13"/>
    </row>
    <row r="380" ht="15">
      <c r="A380" s="13"/>
    </row>
    <row r="381" ht="15">
      <c r="A381" s="13"/>
    </row>
    <row r="382" ht="15">
      <c r="A382" s="13"/>
    </row>
    <row r="383" ht="15">
      <c r="A383" s="13"/>
    </row>
    <row r="384" ht="15">
      <c r="A384" s="13"/>
    </row>
    <row r="385" ht="15">
      <c r="A385" s="13"/>
    </row>
    <row r="386" ht="15">
      <c r="A386" s="13"/>
    </row>
    <row r="387" ht="15">
      <c r="A387" s="13"/>
    </row>
    <row r="388" ht="15">
      <c r="A388" s="13"/>
    </row>
    <row r="389" ht="15">
      <c r="A389" s="13"/>
    </row>
    <row r="390" ht="15">
      <c r="A390" s="13"/>
    </row>
    <row r="391" ht="15">
      <c r="A391" s="13"/>
    </row>
    <row r="392" ht="15">
      <c r="A392" s="13"/>
    </row>
    <row r="393" ht="15">
      <c r="A393" s="13"/>
    </row>
    <row r="394" ht="15">
      <c r="A394" s="13"/>
    </row>
    <row r="395" ht="15">
      <c r="A395" s="13"/>
    </row>
    <row r="396" ht="15">
      <c r="A396" s="13"/>
    </row>
    <row r="397" ht="15">
      <c r="A397" s="13"/>
    </row>
    <row r="398" ht="15">
      <c r="A398" s="13"/>
    </row>
    <row r="399" ht="15">
      <c r="A399" s="13"/>
    </row>
    <row r="400" ht="15">
      <c r="A400" s="13"/>
    </row>
    <row r="401" ht="15">
      <c r="A401" s="13"/>
    </row>
    <row r="402" ht="15">
      <c r="A402" s="13"/>
    </row>
    <row r="403" ht="15">
      <c r="A403" s="13"/>
    </row>
    <row r="404" ht="15">
      <c r="A404" s="13"/>
    </row>
    <row r="405" ht="15">
      <c r="A405" s="13"/>
    </row>
    <row r="406" ht="15">
      <c r="A406" s="13"/>
    </row>
    <row r="407" ht="15">
      <c r="A407" s="13"/>
    </row>
    <row r="408" ht="15">
      <c r="A408" s="13"/>
    </row>
    <row r="409" ht="15">
      <c r="A409" s="13"/>
    </row>
    <row r="410" ht="15">
      <c r="A410" s="13"/>
    </row>
    <row r="411" ht="15">
      <c r="A411" s="13"/>
    </row>
    <row r="412" ht="15">
      <c r="A412" s="13"/>
    </row>
    <row r="413" ht="15">
      <c r="A413" s="13"/>
    </row>
    <row r="414" ht="15">
      <c r="A414" s="13"/>
    </row>
    <row r="415" ht="15">
      <c r="A415" s="13"/>
    </row>
    <row r="416" ht="15">
      <c r="A416" s="13"/>
    </row>
    <row r="417" ht="15">
      <c r="A417" s="13"/>
    </row>
    <row r="418" ht="15">
      <c r="A418" s="13"/>
    </row>
    <row r="419" ht="15">
      <c r="A419" s="13"/>
    </row>
    <row r="420" ht="15">
      <c r="A420" s="13"/>
    </row>
    <row r="421" ht="15">
      <c r="A421" s="13"/>
    </row>
    <row r="422" ht="15">
      <c r="A422" s="13"/>
    </row>
    <row r="423" ht="15">
      <c r="A423" s="13"/>
    </row>
    <row r="424" ht="15">
      <c r="A424" s="13"/>
    </row>
    <row r="425" ht="15">
      <c r="A425" s="13"/>
    </row>
    <row r="426" ht="15">
      <c r="A426" s="13"/>
    </row>
    <row r="427" ht="15">
      <c r="A427" s="13"/>
    </row>
    <row r="428" ht="15">
      <c r="A428" s="13"/>
    </row>
    <row r="429" ht="15">
      <c r="A429" s="13"/>
    </row>
    <row r="430" ht="15">
      <c r="A430" s="13"/>
    </row>
    <row r="431" ht="15">
      <c r="A431" s="13"/>
    </row>
    <row r="432" ht="15">
      <c r="A432" s="13"/>
    </row>
    <row r="433" ht="15">
      <c r="A433" s="13"/>
    </row>
    <row r="434" ht="15">
      <c r="A434" s="13"/>
    </row>
    <row r="435" ht="15">
      <c r="A435" s="13"/>
    </row>
    <row r="436" ht="15">
      <c r="A436" s="13"/>
    </row>
    <row r="437" ht="15">
      <c r="A437" s="13"/>
    </row>
    <row r="438" ht="15">
      <c r="A438" s="13"/>
    </row>
    <row r="439" ht="15">
      <c r="A439" s="13"/>
    </row>
    <row r="440" ht="15">
      <c r="A440" s="13"/>
    </row>
    <row r="441" ht="15">
      <c r="A441" s="13"/>
    </row>
    <row r="442" ht="15">
      <c r="A442" s="13"/>
    </row>
    <row r="443" ht="15">
      <c r="A443" s="13"/>
    </row>
    <row r="444" ht="15">
      <c r="A444" s="13"/>
    </row>
    <row r="445" ht="15">
      <c r="A445" s="13"/>
    </row>
    <row r="446" ht="15">
      <c r="A446" s="13"/>
    </row>
    <row r="447" ht="15">
      <c r="A447" s="13"/>
    </row>
    <row r="448" ht="15">
      <c r="A448" s="13"/>
    </row>
    <row r="449" ht="15">
      <c r="A449" s="13"/>
    </row>
    <row r="450" ht="15">
      <c r="A450" s="13"/>
    </row>
    <row r="451" ht="15">
      <c r="A451" s="13"/>
    </row>
    <row r="452" ht="15">
      <c r="A452" s="13"/>
    </row>
    <row r="453" ht="15">
      <c r="A453" s="13"/>
    </row>
    <row r="454" ht="15">
      <c r="A454" s="13"/>
    </row>
    <row r="455" ht="15">
      <c r="A455" s="13"/>
    </row>
    <row r="456" ht="15">
      <c r="A456" s="13"/>
    </row>
    <row r="457" ht="15">
      <c r="A457" s="13"/>
    </row>
    <row r="458" ht="15">
      <c r="A458" s="13"/>
    </row>
    <row r="459" ht="15">
      <c r="A459" s="13"/>
    </row>
    <row r="460" ht="15">
      <c r="A460" s="13"/>
    </row>
    <row r="461" ht="15">
      <c r="A461" s="13"/>
    </row>
    <row r="462" ht="15">
      <c r="A462" s="13"/>
    </row>
    <row r="463" ht="15">
      <c r="A463" s="13"/>
    </row>
    <row r="464" ht="15">
      <c r="A464" s="13"/>
    </row>
    <row r="465" ht="15">
      <c r="A465" s="13"/>
    </row>
    <row r="466" ht="15">
      <c r="A466" s="13"/>
    </row>
    <row r="467" ht="15">
      <c r="A467" s="13"/>
    </row>
    <row r="468" ht="15">
      <c r="A468" s="13"/>
    </row>
    <row r="469" ht="15">
      <c r="A469" s="13"/>
    </row>
    <row r="470" ht="15">
      <c r="A470" s="13"/>
    </row>
    <row r="471" ht="15">
      <c r="A471" s="13"/>
    </row>
    <row r="472" ht="15">
      <c r="A472" s="13"/>
    </row>
    <row r="473" ht="15">
      <c r="A473" s="13"/>
    </row>
    <row r="474" ht="15">
      <c r="A474" s="13"/>
    </row>
    <row r="475" ht="15">
      <c r="A475" s="13"/>
    </row>
    <row r="476" ht="15">
      <c r="A476" s="13"/>
    </row>
    <row r="477" ht="15">
      <c r="A477" s="13"/>
    </row>
    <row r="478" ht="15">
      <c r="A478" s="13"/>
    </row>
    <row r="479" ht="15">
      <c r="A479" s="13"/>
    </row>
    <row r="480" ht="15">
      <c r="A480" s="13"/>
    </row>
    <row r="481" ht="15">
      <c r="A481" s="13"/>
    </row>
    <row r="482" ht="15">
      <c r="A482" s="13"/>
    </row>
    <row r="483" ht="15">
      <c r="A483" s="13"/>
    </row>
    <row r="484" ht="15">
      <c r="A484" s="13"/>
    </row>
    <row r="485" ht="15">
      <c r="A485" s="13"/>
    </row>
    <row r="486" ht="15">
      <c r="A486" s="13"/>
    </row>
    <row r="487" ht="15">
      <c r="A487" s="13"/>
    </row>
    <row r="488" ht="15">
      <c r="A488" s="13"/>
    </row>
    <row r="489" ht="15">
      <c r="A489" s="13"/>
    </row>
    <row r="490" ht="15">
      <c r="A490" s="13"/>
    </row>
    <row r="491" ht="15">
      <c r="A491" s="13"/>
    </row>
    <row r="492" ht="15">
      <c r="A492" s="13"/>
    </row>
    <row r="493" ht="15">
      <c r="A493" s="13"/>
    </row>
    <row r="494" ht="15">
      <c r="A494" s="13"/>
    </row>
    <row r="495" ht="15">
      <c r="A495" s="13"/>
    </row>
    <row r="496" ht="15">
      <c r="A496" s="13"/>
    </row>
    <row r="497" ht="15">
      <c r="A497" s="13"/>
    </row>
    <row r="498" ht="15">
      <c r="A498" s="13"/>
    </row>
    <row r="499" ht="15">
      <c r="A499" s="13"/>
    </row>
    <row r="500" ht="15">
      <c r="A500" s="13"/>
    </row>
    <row r="501" ht="15">
      <c r="A501" s="13"/>
    </row>
    <row r="502" ht="15">
      <c r="A502" s="13"/>
    </row>
    <row r="503" ht="15">
      <c r="A503" s="13"/>
    </row>
    <row r="504" ht="15">
      <c r="A504" s="13"/>
    </row>
    <row r="505" ht="15">
      <c r="A505" s="13"/>
    </row>
    <row r="506" ht="15">
      <c r="A506" s="13"/>
    </row>
    <row r="507" ht="15">
      <c r="A507" s="13"/>
    </row>
    <row r="508" ht="15">
      <c r="A508" s="13"/>
    </row>
    <row r="509" ht="15">
      <c r="A509" s="13"/>
    </row>
    <row r="510" ht="15">
      <c r="A510" s="13"/>
    </row>
    <row r="511" ht="15">
      <c r="A511" s="13"/>
    </row>
    <row r="512" ht="15">
      <c r="A512" s="13"/>
    </row>
    <row r="513" ht="15">
      <c r="A513" s="13"/>
    </row>
    <row r="514" ht="15">
      <c r="A514" s="13"/>
    </row>
    <row r="515" ht="15">
      <c r="A515" s="13"/>
    </row>
    <row r="516" ht="15">
      <c r="A516" s="13"/>
    </row>
    <row r="517" ht="15">
      <c r="A517" s="13"/>
    </row>
    <row r="518" ht="15">
      <c r="A518" s="13"/>
    </row>
    <row r="519" ht="15">
      <c r="A519" s="13"/>
    </row>
    <row r="520" ht="15">
      <c r="A520" s="13"/>
    </row>
    <row r="521" ht="15">
      <c r="A521" s="13"/>
    </row>
    <row r="522" ht="15">
      <c r="A522" s="13"/>
    </row>
    <row r="523" ht="15">
      <c r="A523" s="13"/>
    </row>
    <row r="524" ht="15">
      <c r="A524" s="13"/>
    </row>
    <row r="525" ht="15">
      <c r="A525" s="13"/>
    </row>
    <row r="526" ht="15">
      <c r="A526" s="13"/>
    </row>
    <row r="527" ht="15">
      <c r="A527" s="13"/>
    </row>
    <row r="528" ht="15">
      <c r="A528" s="13"/>
    </row>
    <row r="529" ht="15">
      <c r="A529" s="13"/>
    </row>
    <row r="530" ht="15">
      <c r="A530" s="13"/>
    </row>
    <row r="531" ht="15">
      <c r="A531" s="13"/>
    </row>
    <row r="532" ht="15">
      <c r="A532" s="13"/>
    </row>
    <row r="533" ht="15">
      <c r="A533" s="13"/>
    </row>
    <row r="534" ht="15">
      <c r="A534" s="13"/>
    </row>
    <row r="535" ht="15">
      <c r="A535" s="13"/>
    </row>
    <row r="536" ht="15">
      <c r="A536" s="13"/>
    </row>
    <row r="537" ht="15">
      <c r="A537" s="13"/>
    </row>
    <row r="538" ht="15">
      <c r="A538" s="13"/>
    </row>
    <row r="539" ht="15">
      <c r="A539" s="13"/>
    </row>
    <row r="540" ht="15">
      <c r="A540" s="13"/>
    </row>
    <row r="541" ht="15">
      <c r="A541" s="13"/>
    </row>
    <row r="542" ht="15">
      <c r="A542" s="13"/>
    </row>
    <row r="543" ht="15">
      <c r="A543" s="13"/>
    </row>
    <row r="544" ht="15">
      <c r="A544" s="13"/>
    </row>
    <row r="545" ht="15">
      <c r="A545" s="13"/>
    </row>
    <row r="546" ht="15">
      <c r="A546" s="13"/>
    </row>
    <row r="547" ht="15">
      <c r="A547" s="13"/>
    </row>
    <row r="548" ht="15">
      <c r="A548" s="13"/>
    </row>
    <row r="549" ht="15">
      <c r="A549" s="13"/>
    </row>
    <row r="550" ht="15">
      <c r="A550" s="13"/>
    </row>
    <row r="551" ht="15">
      <c r="A551" s="13"/>
    </row>
    <row r="552" ht="15">
      <c r="A552" s="13"/>
    </row>
    <row r="553" ht="15">
      <c r="A553" s="13"/>
    </row>
    <row r="554" ht="15">
      <c r="A554" s="13"/>
    </row>
    <row r="555" ht="15">
      <c r="A555" s="13"/>
    </row>
    <row r="556" ht="15">
      <c r="A556" s="13"/>
    </row>
    <row r="557" ht="15">
      <c r="A557" s="13"/>
    </row>
    <row r="558" ht="15">
      <c r="A558" s="13"/>
    </row>
    <row r="559" ht="15">
      <c r="A559" s="13"/>
    </row>
    <row r="560" ht="15">
      <c r="A560" s="13"/>
    </row>
    <row r="561" ht="15">
      <c r="A561" s="13"/>
    </row>
    <row r="562" ht="15">
      <c r="A562" s="13"/>
    </row>
    <row r="563" ht="15">
      <c r="A563" s="13"/>
    </row>
    <row r="564" ht="15">
      <c r="A564" s="13"/>
    </row>
    <row r="565" ht="15">
      <c r="A565" s="13"/>
    </row>
    <row r="566" ht="15">
      <c r="A566" s="13"/>
    </row>
    <row r="567" ht="15">
      <c r="A567" s="13"/>
    </row>
    <row r="568" ht="15">
      <c r="A568" s="13"/>
    </row>
    <row r="569" ht="15">
      <c r="A569" s="13"/>
    </row>
    <row r="570" ht="15">
      <c r="A570" s="13"/>
    </row>
    <row r="571" ht="15">
      <c r="A571" s="13"/>
    </row>
    <row r="572" ht="15">
      <c r="A572" s="13"/>
    </row>
    <row r="573" ht="15">
      <c r="A573" s="13"/>
    </row>
    <row r="574" ht="15">
      <c r="A574" s="13"/>
    </row>
    <row r="575" ht="15">
      <c r="A575" s="13"/>
    </row>
    <row r="576" ht="15">
      <c r="A576" s="13"/>
    </row>
    <row r="577" ht="15">
      <c r="A577" s="13"/>
    </row>
    <row r="578" ht="15">
      <c r="A578" s="13"/>
    </row>
    <row r="579" ht="15">
      <c r="A579" s="13"/>
    </row>
    <row r="580" ht="15">
      <c r="A580" s="13"/>
    </row>
    <row r="581" ht="15">
      <c r="A581" s="13"/>
    </row>
    <row r="582" ht="15">
      <c r="A582" s="13"/>
    </row>
    <row r="583" ht="15">
      <c r="A583" s="13"/>
    </row>
    <row r="584" ht="15">
      <c r="A584" s="13"/>
    </row>
    <row r="585" ht="15">
      <c r="A585" s="13"/>
    </row>
    <row r="586" ht="15">
      <c r="A586" s="13"/>
    </row>
    <row r="587" ht="15">
      <c r="A587" s="13"/>
    </row>
    <row r="588" ht="15">
      <c r="A588" s="13"/>
    </row>
    <row r="589" ht="15">
      <c r="A589" s="13"/>
    </row>
    <row r="590" ht="15">
      <c r="A590" s="13"/>
    </row>
    <row r="591" ht="15">
      <c r="A591" s="13"/>
    </row>
    <row r="592" ht="15">
      <c r="A592" s="13"/>
    </row>
    <row r="593" ht="15">
      <c r="A593" s="13"/>
    </row>
    <row r="594" ht="15">
      <c r="A594" s="13"/>
    </row>
    <row r="595" ht="15">
      <c r="A595" s="13"/>
    </row>
    <row r="596" ht="15">
      <c r="A596" s="13"/>
    </row>
    <row r="597" ht="15">
      <c r="A597" s="13"/>
    </row>
    <row r="598" ht="15">
      <c r="A598" s="13"/>
    </row>
    <row r="599" ht="15">
      <c r="A599" s="13"/>
    </row>
    <row r="600" ht="15">
      <c r="A600" s="13"/>
    </row>
    <row r="601" ht="15">
      <c r="A601" s="13"/>
    </row>
    <row r="602" ht="15">
      <c r="A602" s="13"/>
    </row>
    <row r="603" ht="15">
      <c r="A603" s="13"/>
    </row>
    <row r="604" ht="15">
      <c r="A604" s="13"/>
    </row>
    <row r="605" ht="15">
      <c r="A605" s="13"/>
    </row>
    <row r="606" ht="15">
      <c r="A606" s="13"/>
    </row>
    <row r="607" ht="15">
      <c r="A607" s="13"/>
    </row>
    <row r="608" ht="15">
      <c r="A608" s="13"/>
    </row>
    <row r="609" ht="15">
      <c r="A609" s="13"/>
    </row>
    <row r="610" ht="15">
      <c r="A610" s="13"/>
    </row>
    <row r="611" ht="15">
      <c r="A611" s="13"/>
    </row>
    <row r="612" ht="15">
      <c r="A612" s="13"/>
    </row>
    <row r="613" ht="15">
      <c r="A613" s="13"/>
    </row>
    <row r="614" ht="15">
      <c r="A614" s="13"/>
    </row>
    <row r="615" ht="15">
      <c r="A615" s="13"/>
    </row>
    <row r="616" ht="15">
      <c r="A616" s="13"/>
    </row>
    <row r="617" ht="15">
      <c r="A617" s="13"/>
    </row>
    <row r="618" ht="15">
      <c r="A618" s="13"/>
    </row>
    <row r="619" ht="15">
      <c r="A619" s="13"/>
    </row>
    <row r="620" ht="15">
      <c r="A620" s="13"/>
    </row>
    <row r="621" ht="15">
      <c r="A621" s="13"/>
    </row>
    <row r="622" ht="15">
      <c r="A622" s="13"/>
    </row>
    <row r="623" ht="15">
      <c r="A623" s="13"/>
    </row>
    <row r="624" ht="15">
      <c r="A624" s="13"/>
    </row>
    <row r="625" ht="15">
      <c r="A625" s="13"/>
    </row>
    <row r="626" ht="15">
      <c r="A626" s="13"/>
    </row>
    <row r="627" ht="15">
      <c r="A627" s="13"/>
    </row>
    <row r="628" ht="15">
      <c r="A628" s="13"/>
    </row>
    <row r="629" ht="15">
      <c r="A629" s="13"/>
    </row>
    <row r="630" ht="15">
      <c r="A630" s="13"/>
    </row>
    <row r="631" ht="15">
      <c r="A631" s="13"/>
    </row>
    <row r="632" ht="15">
      <c r="A632" s="13"/>
    </row>
    <row r="633" ht="15">
      <c r="A633" s="13"/>
    </row>
    <row r="634" ht="15">
      <c r="A634" s="13"/>
    </row>
    <row r="635" ht="15">
      <c r="A635" s="13"/>
    </row>
    <row r="636" ht="15">
      <c r="A636" s="13"/>
    </row>
    <row r="637" ht="15">
      <c r="A637" s="13"/>
    </row>
    <row r="638" ht="15">
      <c r="A638" s="13"/>
    </row>
    <row r="639" ht="15">
      <c r="A639" s="13"/>
    </row>
    <row r="640" ht="15">
      <c r="A640" s="13"/>
    </row>
    <row r="641" ht="15">
      <c r="A641" s="13"/>
    </row>
    <row r="642" ht="15">
      <c r="A642" s="13"/>
    </row>
    <row r="643" ht="15">
      <c r="A643" s="13"/>
    </row>
    <row r="644" ht="15">
      <c r="A644" s="13"/>
    </row>
    <row r="645" ht="15">
      <c r="A645" s="13"/>
    </row>
    <row r="646" ht="15">
      <c r="A646" s="13"/>
    </row>
    <row r="647" ht="15">
      <c r="A647" s="13"/>
    </row>
    <row r="648" ht="15">
      <c r="A648" s="13"/>
    </row>
    <row r="649" ht="15">
      <c r="A649" s="13"/>
    </row>
    <row r="650" ht="15">
      <c r="A650" s="13"/>
    </row>
    <row r="651" ht="15">
      <c r="A651" s="13"/>
    </row>
    <row r="652" ht="15">
      <c r="A652" s="13"/>
    </row>
    <row r="653" ht="15">
      <c r="A653" s="13"/>
    </row>
    <row r="654" ht="15">
      <c r="A654" s="13"/>
    </row>
    <row r="655" ht="15">
      <c r="A655" s="13"/>
    </row>
    <row r="656" ht="15">
      <c r="A656" s="13"/>
    </row>
    <row r="657" ht="15">
      <c r="A657" s="13"/>
    </row>
    <row r="658" ht="15">
      <c r="A658" s="13"/>
    </row>
    <row r="659" ht="15">
      <c r="A659" s="13"/>
    </row>
    <row r="660" ht="15">
      <c r="A660" s="13"/>
    </row>
    <row r="661" ht="15">
      <c r="A661" s="13"/>
    </row>
    <row r="662" ht="15">
      <c r="A662" s="13"/>
    </row>
    <row r="663" ht="15">
      <c r="A663" s="13"/>
    </row>
    <row r="664" ht="15">
      <c r="A664" s="13"/>
    </row>
    <row r="665" ht="15">
      <c r="A665" s="13"/>
    </row>
    <row r="666" ht="15">
      <c r="A666" s="13"/>
    </row>
    <row r="667" ht="15">
      <c r="A667" s="13"/>
    </row>
    <row r="668" ht="15">
      <c r="A668" s="13"/>
    </row>
    <row r="669" ht="15">
      <c r="A669" s="13"/>
    </row>
    <row r="670" ht="15">
      <c r="A670" s="13"/>
    </row>
  </sheetData>
  <sheetProtection/>
  <mergeCells count="5">
    <mergeCell ref="A8:G8"/>
    <mergeCell ref="E1:G1"/>
    <mergeCell ref="A7:G7"/>
    <mergeCell ref="A9:G9"/>
    <mergeCell ref="E5:G5"/>
  </mergeCells>
  <printOptions/>
  <pageMargins left="0.3937007874015748" right="0" top="0" bottom="0" header="0.1968503937007874" footer="0.1574803149606299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H82"/>
  <sheetViews>
    <sheetView zoomScalePageLayoutView="0" workbookViewId="0" topLeftCell="A1">
      <selection activeCell="F5" sqref="F5:H5"/>
    </sheetView>
  </sheetViews>
  <sheetFormatPr defaultColWidth="9.00390625" defaultRowHeight="12.75"/>
  <cols>
    <col min="1" max="1" width="40.875" style="0" customWidth="1"/>
    <col min="2" max="2" width="5.25390625" style="0" customWidth="1"/>
    <col min="3" max="3" width="5.75390625" style="0" customWidth="1"/>
    <col min="4" max="4" width="13.25390625" style="0" customWidth="1"/>
    <col min="5" max="5" width="5.75390625" style="0" customWidth="1"/>
    <col min="6" max="6" width="12.125" style="0" customWidth="1"/>
    <col min="7" max="7" width="12.75390625" style="0" customWidth="1"/>
    <col min="8" max="8" width="7.25390625" style="0" customWidth="1"/>
  </cols>
  <sheetData>
    <row r="1" spans="1:8" ht="15">
      <c r="A1" s="19"/>
      <c r="B1" s="19"/>
      <c r="C1" s="20"/>
      <c r="D1" s="20"/>
      <c r="E1" s="21"/>
      <c r="F1" s="101" t="s">
        <v>123</v>
      </c>
      <c r="G1" s="101"/>
      <c r="H1" s="101"/>
    </row>
    <row r="2" spans="1:8" ht="15">
      <c r="A2" s="19"/>
      <c r="B2" s="19"/>
      <c r="C2" s="20"/>
      <c r="D2" s="20"/>
      <c r="E2" s="21"/>
      <c r="F2" s="21"/>
      <c r="G2" s="21"/>
      <c r="H2" s="22" t="s">
        <v>9</v>
      </c>
    </row>
    <row r="3" spans="1:8" ht="15">
      <c r="A3" s="19"/>
      <c r="B3" s="19"/>
      <c r="C3" s="20"/>
      <c r="D3" s="20"/>
      <c r="E3" s="21"/>
      <c r="F3" s="21"/>
      <c r="G3" s="21"/>
      <c r="H3" s="22" t="s">
        <v>10</v>
      </c>
    </row>
    <row r="4" spans="1:8" ht="15">
      <c r="A4" s="19"/>
      <c r="B4" s="19"/>
      <c r="C4" s="20"/>
      <c r="D4" s="20"/>
      <c r="E4" s="21"/>
      <c r="F4" s="21"/>
      <c r="G4" s="21"/>
      <c r="H4" s="22" t="s">
        <v>11</v>
      </c>
    </row>
    <row r="5" spans="1:8" ht="15.75">
      <c r="A5" s="19"/>
      <c r="B5" s="19"/>
      <c r="C5" s="20"/>
      <c r="D5" s="20"/>
      <c r="E5" s="23"/>
      <c r="F5" s="97" t="s">
        <v>190</v>
      </c>
      <c r="G5" s="97"/>
      <c r="H5" s="97"/>
    </row>
    <row r="6" spans="1:8" ht="14.25">
      <c r="A6" s="19"/>
      <c r="B6" s="19"/>
      <c r="C6" s="20"/>
      <c r="D6" s="20"/>
      <c r="E6" s="20"/>
      <c r="F6" s="20"/>
      <c r="G6" s="20"/>
      <c r="H6" s="20"/>
    </row>
    <row r="7" spans="1:8" ht="15.75">
      <c r="A7" s="100" t="s">
        <v>34</v>
      </c>
      <c r="B7" s="100"/>
      <c r="C7" s="100"/>
      <c r="D7" s="100"/>
      <c r="E7" s="100"/>
      <c r="F7" s="100"/>
      <c r="G7" s="100"/>
      <c r="H7" s="100"/>
    </row>
    <row r="8" spans="1:8" ht="15.75">
      <c r="A8" s="100" t="s">
        <v>187</v>
      </c>
      <c r="B8" s="100"/>
      <c r="C8" s="100"/>
      <c r="D8" s="100"/>
      <c r="E8" s="100"/>
      <c r="F8" s="100"/>
      <c r="G8" s="100"/>
      <c r="H8" s="100"/>
    </row>
    <row r="9" spans="1:8" ht="16.5" customHeight="1">
      <c r="A9" s="100" t="s">
        <v>124</v>
      </c>
      <c r="B9" s="100"/>
      <c r="C9" s="100"/>
      <c r="D9" s="100"/>
      <c r="E9" s="100"/>
      <c r="F9" s="100"/>
      <c r="G9" s="100"/>
      <c r="H9" s="100"/>
    </row>
    <row r="10" spans="1:8" ht="15">
      <c r="A10" s="38"/>
      <c r="B10" s="38"/>
      <c r="C10" s="39"/>
      <c r="D10" s="39"/>
      <c r="E10" s="39"/>
      <c r="F10" s="39"/>
      <c r="G10" s="39"/>
      <c r="H10" s="70" t="s">
        <v>138</v>
      </c>
    </row>
    <row r="11" spans="1:8" ht="81.75" customHeight="1">
      <c r="A11" s="11" t="s">
        <v>13</v>
      </c>
      <c r="B11" s="11" t="s">
        <v>14</v>
      </c>
      <c r="C11" s="11" t="s">
        <v>28</v>
      </c>
      <c r="D11" s="11" t="s">
        <v>15</v>
      </c>
      <c r="E11" s="11" t="s">
        <v>16</v>
      </c>
      <c r="F11" s="11" t="s">
        <v>165</v>
      </c>
      <c r="G11" s="11" t="s">
        <v>180</v>
      </c>
      <c r="H11" s="11" t="s">
        <v>120</v>
      </c>
    </row>
    <row r="12" spans="1:8" ht="15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</row>
    <row r="13" spans="1:8" ht="31.5">
      <c r="A13" s="58" t="s">
        <v>61</v>
      </c>
      <c r="B13" s="59" t="s">
        <v>62</v>
      </c>
      <c r="C13" s="59" t="s">
        <v>35</v>
      </c>
      <c r="D13" s="59" t="s">
        <v>131</v>
      </c>
      <c r="E13" s="59" t="s">
        <v>36</v>
      </c>
      <c r="F13" s="60">
        <f>F82</f>
        <v>8344601.54</v>
      </c>
      <c r="G13" s="60">
        <f>G82</f>
        <v>5340387.12</v>
      </c>
      <c r="H13" s="60">
        <f>G13/F13*100</f>
        <v>63.99810817090255</v>
      </c>
    </row>
    <row r="14" spans="1:8" ht="24" customHeight="1">
      <c r="A14" s="45" t="s">
        <v>17</v>
      </c>
      <c r="B14" s="55">
        <v>955</v>
      </c>
      <c r="C14" s="14" t="s">
        <v>37</v>
      </c>
      <c r="D14" s="14" t="s">
        <v>131</v>
      </c>
      <c r="E14" s="14" t="s">
        <v>36</v>
      </c>
      <c r="F14" s="16">
        <f>F15+F21+F31</f>
        <v>2787890</v>
      </c>
      <c r="G14" s="16">
        <f>G15+G21+G31</f>
        <v>2068549.8800000001</v>
      </c>
      <c r="H14" s="66">
        <f aca="true" t="shared" si="0" ref="H14:H81">G14/F14*100</f>
        <v>74.19768642234808</v>
      </c>
    </row>
    <row r="15" spans="1:8" ht="64.5" customHeight="1">
      <c r="A15" s="47" t="s">
        <v>18</v>
      </c>
      <c r="B15" s="61">
        <v>955</v>
      </c>
      <c r="C15" s="49" t="s">
        <v>38</v>
      </c>
      <c r="D15" s="49" t="s">
        <v>131</v>
      </c>
      <c r="E15" s="49" t="s">
        <v>36</v>
      </c>
      <c r="F15" s="50">
        <f aca="true" t="shared" si="1" ref="F15:G19">F16</f>
        <v>821000</v>
      </c>
      <c r="G15" s="50">
        <f t="shared" si="1"/>
        <v>360812.19</v>
      </c>
      <c r="H15" s="67">
        <f t="shared" si="0"/>
        <v>43.947891595615104</v>
      </c>
    </row>
    <row r="16" spans="1:8" ht="46.5" customHeight="1">
      <c r="A16" s="44" t="s">
        <v>107</v>
      </c>
      <c r="B16" s="11">
        <v>955</v>
      </c>
      <c r="C16" s="15" t="s">
        <v>38</v>
      </c>
      <c r="D16" s="15" t="s">
        <v>134</v>
      </c>
      <c r="E16" s="15" t="s">
        <v>36</v>
      </c>
      <c r="F16" s="40">
        <f>F17</f>
        <v>821000</v>
      </c>
      <c r="G16" s="40">
        <f>G17</f>
        <v>360812.19</v>
      </c>
      <c r="H16" s="67">
        <f t="shared" si="0"/>
        <v>43.947891595615104</v>
      </c>
    </row>
    <row r="17" spans="1:8" ht="46.5" customHeight="1">
      <c r="A17" s="44" t="s">
        <v>108</v>
      </c>
      <c r="B17" s="11">
        <v>955</v>
      </c>
      <c r="C17" s="15" t="s">
        <v>38</v>
      </c>
      <c r="D17" s="15" t="s">
        <v>135</v>
      </c>
      <c r="E17" s="15" t="s">
        <v>36</v>
      </c>
      <c r="F17" s="40">
        <f>F18</f>
        <v>821000</v>
      </c>
      <c r="G17" s="40">
        <f>G18</f>
        <v>360812.19</v>
      </c>
      <c r="H17" s="67">
        <f t="shared" si="0"/>
        <v>43.947891595615104</v>
      </c>
    </row>
    <row r="18" spans="1:8" ht="23.25" customHeight="1">
      <c r="A18" s="44" t="s">
        <v>44</v>
      </c>
      <c r="B18" s="11">
        <v>955</v>
      </c>
      <c r="C18" s="15" t="s">
        <v>38</v>
      </c>
      <c r="D18" s="57" t="s">
        <v>140</v>
      </c>
      <c r="E18" s="15" t="s">
        <v>36</v>
      </c>
      <c r="F18" s="40">
        <f t="shared" si="1"/>
        <v>821000</v>
      </c>
      <c r="G18" s="40">
        <f t="shared" si="1"/>
        <v>360812.19</v>
      </c>
      <c r="H18" s="67">
        <f t="shared" si="0"/>
        <v>43.947891595615104</v>
      </c>
    </row>
    <row r="19" spans="1:8" ht="100.5" customHeight="1">
      <c r="A19" s="44" t="s">
        <v>96</v>
      </c>
      <c r="B19" s="11">
        <v>955</v>
      </c>
      <c r="C19" s="15" t="s">
        <v>38</v>
      </c>
      <c r="D19" s="57" t="s">
        <v>140</v>
      </c>
      <c r="E19" s="15" t="s">
        <v>50</v>
      </c>
      <c r="F19" s="40">
        <f t="shared" si="1"/>
        <v>821000</v>
      </c>
      <c r="G19" s="40">
        <f t="shared" si="1"/>
        <v>360812.19</v>
      </c>
      <c r="H19" s="67">
        <f t="shared" si="0"/>
        <v>43.947891595615104</v>
      </c>
    </row>
    <row r="20" spans="1:8" ht="51" customHeight="1">
      <c r="A20" s="44" t="s">
        <v>98</v>
      </c>
      <c r="B20" s="11">
        <v>955</v>
      </c>
      <c r="C20" s="15" t="s">
        <v>38</v>
      </c>
      <c r="D20" s="57" t="s">
        <v>140</v>
      </c>
      <c r="E20" s="15" t="s">
        <v>97</v>
      </c>
      <c r="F20" s="40">
        <v>821000</v>
      </c>
      <c r="G20" s="40">
        <v>360812.19</v>
      </c>
      <c r="H20" s="67">
        <f t="shared" si="0"/>
        <v>43.947891595615104</v>
      </c>
    </row>
    <row r="21" spans="1:8" ht="93.75" customHeight="1">
      <c r="A21" s="47" t="s">
        <v>19</v>
      </c>
      <c r="B21" s="61">
        <v>955</v>
      </c>
      <c r="C21" s="49" t="s">
        <v>39</v>
      </c>
      <c r="D21" s="49" t="s">
        <v>131</v>
      </c>
      <c r="E21" s="49" t="s">
        <v>36</v>
      </c>
      <c r="F21" s="50">
        <f aca="true" t="shared" si="2" ref="F21:G23">F22</f>
        <v>1207000</v>
      </c>
      <c r="G21" s="50">
        <f t="shared" si="2"/>
        <v>947847.6900000001</v>
      </c>
      <c r="H21" s="67">
        <f t="shared" si="0"/>
        <v>78.52922038111019</v>
      </c>
    </row>
    <row r="22" spans="1:8" ht="47.25" customHeight="1">
      <c r="A22" s="44" t="s">
        <v>107</v>
      </c>
      <c r="B22" s="11">
        <v>955</v>
      </c>
      <c r="C22" s="49" t="s">
        <v>39</v>
      </c>
      <c r="D22" s="15" t="s">
        <v>134</v>
      </c>
      <c r="E22" s="49" t="s">
        <v>36</v>
      </c>
      <c r="F22" s="50">
        <f t="shared" si="2"/>
        <v>1207000</v>
      </c>
      <c r="G22" s="50">
        <f t="shared" si="2"/>
        <v>947847.6900000001</v>
      </c>
      <c r="H22" s="67">
        <f t="shared" si="0"/>
        <v>78.52922038111019</v>
      </c>
    </row>
    <row r="23" spans="1:8" ht="47.25" customHeight="1">
      <c r="A23" s="44" t="s">
        <v>108</v>
      </c>
      <c r="B23" s="11">
        <v>955</v>
      </c>
      <c r="C23" s="49" t="s">
        <v>39</v>
      </c>
      <c r="D23" s="15" t="s">
        <v>135</v>
      </c>
      <c r="E23" s="49" t="s">
        <v>36</v>
      </c>
      <c r="F23" s="50">
        <f t="shared" si="2"/>
        <v>1207000</v>
      </c>
      <c r="G23" s="50">
        <f>G24</f>
        <v>947847.6900000001</v>
      </c>
      <c r="H23" s="67">
        <f t="shared" si="0"/>
        <v>78.52922038111019</v>
      </c>
    </row>
    <row r="24" spans="1:8" ht="48.75" customHeight="1">
      <c r="A24" s="44" t="s">
        <v>109</v>
      </c>
      <c r="B24" s="11">
        <v>955</v>
      </c>
      <c r="C24" s="15" t="s">
        <v>39</v>
      </c>
      <c r="D24" s="15" t="s">
        <v>141</v>
      </c>
      <c r="E24" s="15" t="s">
        <v>36</v>
      </c>
      <c r="F24" s="40">
        <f>F25+F27+F29</f>
        <v>1207000</v>
      </c>
      <c r="G24" s="40">
        <f>G25+G27+G29</f>
        <v>947847.6900000001</v>
      </c>
      <c r="H24" s="67">
        <f t="shared" si="0"/>
        <v>78.52922038111019</v>
      </c>
    </row>
    <row r="25" spans="1:8" ht="102" customHeight="1">
      <c r="A25" s="44" t="s">
        <v>96</v>
      </c>
      <c r="B25" s="11">
        <v>955</v>
      </c>
      <c r="C25" s="15" t="s">
        <v>39</v>
      </c>
      <c r="D25" s="15" t="s">
        <v>141</v>
      </c>
      <c r="E25" s="15" t="s">
        <v>50</v>
      </c>
      <c r="F25" s="40">
        <f>F26</f>
        <v>1005000</v>
      </c>
      <c r="G25" s="40">
        <f>G26</f>
        <v>814627.42</v>
      </c>
      <c r="H25" s="67">
        <f t="shared" si="0"/>
        <v>81.05745472636816</v>
      </c>
    </row>
    <row r="26" spans="1:8" ht="48" customHeight="1">
      <c r="A26" s="44" t="s">
        <v>98</v>
      </c>
      <c r="B26" s="11">
        <v>955</v>
      </c>
      <c r="C26" s="15" t="s">
        <v>39</v>
      </c>
      <c r="D26" s="15" t="s">
        <v>141</v>
      </c>
      <c r="E26" s="15" t="s">
        <v>97</v>
      </c>
      <c r="F26" s="40">
        <v>1005000</v>
      </c>
      <c r="G26" s="40">
        <v>814627.42</v>
      </c>
      <c r="H26" s="67">
        <f t="shared" si="0"/>
        <v>81.05745472636816</v>
      </c>
    </row>
    <row r="27" spans="1:8" ht="39.75" customHeight="1">
      <c r="A27" s="44" t="s">
        <v>99</v>
      </c>
      <c r="B27" s="11">
        <v>955</v>
      </c>
      <c r="C27" s="15" t="s">
        <v>39</v>
      </c>
      <c r="D27" s="15" t="s">
        <v>141</v>
      </c>
      <c r="E27" s="15" t="s">
        <v>100</v>
      </c>
      <c r="F27" s="40">
        <f>F28</f>
        <v>199000</v>
      </c>
      <c r="G27" s="40">
        <f>G28</f>
        <v>132070.1</v>
      </c>
      <c r="H27" s="67">
        <f t="shared" si="0"/>
        <v>66.36688442211054</v>
      </c>
    </row>
    <row r="28" spans="1:8" ht="62.25" customHeight="1">
      <c r="A28" s="44" t="s">
        <v>102</v>
      </c>
      <c r="B28" s="11">
        <v>955</v>
      </c>
      <c r="C28" s="15" t="s">
        <v>39</v>
      </c>
      <c r="D28" s="15" t="s">
        <v>141</v>
      </c>
      <c r="E28" s="15" t="s">
        <v>101</v>
      </c>
      <c r="F28" s="40">
        <v>199000</v>
      </c>
      <c r="G28" s="40">
        <v>132070.1</v>
      </c>
      <c r="H28" s="67">
        <f t="shared" si="0"/>
        <v>66.36688442211054</v>
      </c>
    </row>
    <row r="29" spans="1:8" ht="21.75" customHeight="1">
      <c r="A29" s="53" t="s">
        <v>105</v>
      </c>
      <c r="B29" s="62">
        <v>955</v>
      </c>
      <c r="C29" s="15" t="s">
        <v>39</v>
      </c>
      <c r="D29" s="15" t="s">
        <v>141</v>
      </c>
      <c r="E29" s="15" t="s">
        <v>103</v>
      </c>
      <c r="F29" s="40">
        <f>F30</f>
        <v>3000</v>
      </c>
      <c r="G29" s="40">
        <f>G30</f>
        <v>1150.17</v>
      </c>
      <c r="H29" s="67">
        <f t="shared" si="0"/>
        <v>38.339</v>
      </c>
    </row>
    <row r="30" spans="1:8" ht="38.25" customHeight="1">
      <c r="A30" s="53" t="s">
        <v>106</v>
      </c>
      <c r="B30" s="62">
        <v>955</v>
      </c>
      <c r="C30" s="15" t="s">
        <v>39</v>
      </c>
      <c r="D30" s="15" t="s">
        <v>141</v>
      </c>
      <c r="E30" s="15" t="s">
        <v>104</v>
      </c>
      <c r="F30" s="40">
        <v>3000</v>
      </c>
      <c r="G30" s="40">
        <v>1150.17</v>
      </c>
      <c r="H30" s="67">
        <f t="shared" si="0"/>
        <v>38.339</v>
      </c>
    </row>
    <row r="31" spans="1:8" ht="38.25" customHeight="1">
      <c r="A31" s="79" t="s">
        <v>74</v>
      </c>
      <c r="B31" s="62">
        <v>955</v>
      </c>
      <c r="C31" s="80" t="s">
        <v>75</v>
      </c>
      <c r="D31" s="80" t="s">
        <v>131</v>
      </c>
      <c r="E31" s="80" t="s">
        <v>36</v>
      </c>
      <c r="F31" s="81">
        <f aca="true" t="shared" si="3" ref="F31:G36">F32</f>
        <v>759890</v>
      </c>
      <c r="G31" s="81">
        <f t="shared" si="3"/>
        <v>759890</v>
      </c>
      <c r="H31" s="41">
        <f t="shared" si="0"/>
        <v>100</v>
      </c>
    </row>
    <row r="32" spans="1:8" ht="38.25" customHeight="1">
      <c r="A32" s="82" t="s">
        <v>107</v>
      </c>
      <c r="B32" s="62">
        <v>955</v>
      </c>
      <c r="C32" s="83" t="s">
        <v>75</v>
      </c>
      <c r="D32" s="83" t="s">
        <v>134</v>
      </c>
      <c r="E32" s="83" t="s">
        <v>36</v>
      </c>
      <c r="F32" s="84">
        <f t="shared" si="3"/>
        <v>759890</v>
      </c>
      <c r="G32" s="84">
        <f t="shared" si="3"/>
        <v>759890</v>
      </c>
      <c r="H32" s="41">
        <f t="shared" si="0"/>
        <v>100</v>
      </c>
    </row>
    <row r="33" spans="1:8" ht="53.25" customHeight="1">
      <c r="A33" s="82" t="s">
        <v>108</v>
      </c>
      <c r="B33" s="62">
        <v>955</v>
      </c>
      <c r="C33" s="83" t="s">
        <v>75</v>
      </c>
      <c r="D33" s="83" t="s">
        <v>135</v>
      </c>
      <c r="E33" s="83" t="s">
        <v>36</v>
      </c>
      <c r="F33" s="84">
        <f t="shared" si="3"/>
        <v>759890</v>
      </c>
      <c r="G33" s="84">
        <f t="shared" si="3"/>
        <v>759890</v>
      </c>
      <c r="H33" s="41">
        <f t="shared" si="0"/>
        <v>100</v>
      </c>
    </row>
    <row r="34" spans="1:8" ht="38.25" customHeight="1">
      <c r="A34" s="82" t="s">
        <v>182</v>
      </c>
      <c r="B34" s="62">
        <v>955</v>
      </c>
      <c r="C34" s="83" t="s">
        <v>75</v>
      </c>
      <c r="D34" s="83" t="s">
        <v>184</v>
      </c>
      <c r="E34" s="83" t="s">
        <v>36</v>
      </c>
      <c r="F34" s="84">
        <f t="shared" si="3"/>
        <v>759890</v>
      </c>
      <c r="G34" s="84">
        <f t="shared" si="3"/>
        <v>759890</v>
      </c>
      <c r="H34" s="41">
        <f t="shared" si="0"/>
        <v>100</v>
      </c>
    </row>
    <row r="35" spans="1:8" ht="56.25" customHeight="1">
      <c r="A35" s="82" t="s">
        <v>73</v>
      </c>
      <c r="B35" s="62">
        <v>955</v>
      </c>
      <c r="C35" s="83" t="s">
        <v>75</v>
      </c>
      <c r="D35" s="18" t="s">
        <v>185</v>
      </c>
      <c r="E35" s="83" t="s">
        <v>36</v>
      </c>
      <c r="F35" s="84">
        <f t="shared" si="3"/>
        <v>759890</v>
      </c>
      <c r="G35" s="84">
        <f t="shared" si="3"/>
        <v>759890</v>
      </c>
      <c r="H35" s="41">
        <f t="shared" si="0"/>
        <v>100</v>
      </c>
    </row>
    <row r="36" spans="1:8" ht="38.25" customHeight="1">
      <c r="A36" s="85" t="s">
        <v>105</v>
      </c>
      <c r="B36" s="62">
        <v>955</v>
      </c>
      <c r="C36" s="83" t="s">
        <v>75</v>
      </c>
      <c r="D36" s="18" t="s">
        <v>185</v>
      </c>
      <c r="E36" s="83" t="s">
        <v>103</v>
      </c>
      <c r="F36" s="84">
        <f t="shared" si="3"/>
        <v>759890</v>
      </c>
      <c r="G36" s="84">
        <f t="shared" si="3"/>
        <v>759890</v>
      </c>
      <c r="H36" s="41">
        <f t="shared" si="0"/>
        <v>100</v>
      </c>
    </row>
    <row r="37" spans="1:8" ht="38.25" customHeight="1">
      <c r="A37" s="85" t="s">
        <v>183</v>
      </c>
      <c r="B37" s="62">
        <v>955</v>
      </c>
      <c r="C37" s="83" t="s">
        <v>75</v>
      </c>
      <c r="D37" s="18" t="s">
        <v>185</v>
      </c>
      <c r="E37" s="83" t="s">
        <v>186</v>
      </c>
      <c r="F37" s="84">
        <v>759890</v>
      </c>
      <c r="G37" s="41">
        <v>759890</v>
      </c>
      <c r="H37" s="41">
        <f t="shared" si="0"/>
        <v>100</v>
      </c>
    </row>
    <row r="38" spans="1:8" ht="39.75" customHeight="1">
      <c r="A38" s="45" t="s">
        <v>22</v>
      </c>
      <c r="B38" s="55">
        <v>955</v>
      </c>
      <c r="C38" s="14" t="s">
        <v>60</v>
      </c>
      <c r="D38" s="14" t="s">
        <v>131</v>
      </c>
      <c r="E38" s="14" t="s">
        <v>36</v>
      </c>
      <c r="F38" s="16">
        <f aca="true" t="shared" si="4" ref="F38:G40">F39</f>
        <v>172957</v>
      </c>
      <c r="G38" s="16">
        <f t="shared" si="4"/>
        <v>120991.89</v>
      </c>
      <c r="H38" s="66">
        <f t="shared" si="0"/>
        <v>69.95489630370555</v>
      </c>
    </row>
    <row r="39" spans="1:8" ht="30" customHeight="1">
      <c r="A39" s="46" t="s">
        <v>24</v>
      </c>
      <c r="B39" s="56">
        <v>955</v>
      </c>
      <c r="C39" s="18" t="s">
        <v>23</v>
      </c>
      <c r="D39" s="18" t="s">
        <v>131</v>
      </c>
      <c r="E39" s="18" t="s">
        <v>36</v>
      </c>
      <c r="F39" s="40">
        <f t="shared" si="4"/>
        <v>172957</v>
      </c>
      <c r="G39" s="40">
        <f t="shared" si="4"/>
        <v>120991.89</v>
      </c>
      <c r="H39" s="67">
        <f t="shared" si="0"/>
        <v>69.95489630370555</v>
      </c>
    </row>
    <row r="40" spans="1:8" ht="51.75" customHeight="1">
      <c r="A40" s="46" t="s">
        <v>107</v>
      </c>
      <c r="B40" s="56">
        <v>955</v>
      </c>
      <c r="C40" s="18" t="s">
        <v>23</v>
      </c>
      <c r="D40" s="54" t="s">
        <v>134</v>
      </c>
      <c r="E40" s="18" t="s">
        <v>36</v>
      </c>
      <c r="F40" s="40">
        <f>F41</f>
        <v>172957</v>
      </c>
      <c r="G40" s="40">
        <f t="shared" si="4"/>
        <v>120991.89</v>
      </c>
      <c r="H40" s="67">
        <f t="shared" si="0"/>
        <v>69.95489630370555</v>
      </c>
    </row>
    <row r="41" spans="1:8" ht="52.5" customHeight="1">
      <c r="A41" s="46" t="s">
        <v>108</v>
      </c>
      <c r="B41" s="56">
        <v>955</v>
      </c>
      <c r="C41" s="18" t="s">
        <v>23</v>
      </c>
      <c r="D41" s="54" t="s">
        <v>135</v>
      </c>
      <c r="E41" s="18" t="s">
        <v>36</v>
      </c>
      <c r="F41" s="40">
        <f>F42</f>
        <v>172957</v>
      </c>
      <c r="G41" s="40">
        <f>G42</f>
        <v>120991.89</v>
      </c>
      <c r="H41" s="67">
        <f t="shared" si="0"/>
        <v>69.95489630370555</v>
      </c>
    </row>
    <row r="42" spans="1:8" ht="60.75" customHeight="1">
      <c r="A42" s="44" t="s">
        <v>30</v>
      </c>
      <c r="B42" s="11">
        <v>955</v>
      </c>
      <c r="C42" s="18" t="s">
        <v>23</v>
      </c>
      <c r="D42" s="15" t="s">
        <v>136</v>
      </c>
      <c r="E42" s="15" t="s">
        <v>36</v>
      </c>
      <c r="F42" s="40">
        <f>F43+F45</f>
        <v>172957</v>
      </c>
      <c r="G42" s="40">
        <f>G43+G45</f>
        <v>120991.89</v>
      </c>
      <c r="H42" s="67">
        <f t="shared" si="0"/>
        <v>69.95489630370555</v>
      </c>
    </row>
    <row r="43" spans="1:8" ht="110.25">
      <c r="A43" s="44" t="s">
        <v>96</v>
      </c>
      <c r="B43" s="11">
        <v>955</v>
      </c>
      <c r="C43" s="18" t="s">
        <v>23</v>
      </c>
      <c r="D43" s="15" t="s">
        <v>136</v>
      </c>
      <c r="E43" s="15" t="s">
        <v>50</v>
      </c>
      <c r="F43" s="40">
        <f>F44</f>
        <v>170900</v>
      </c>
      <c r="G43" s="40">
        <f>G44</f>
        <v>120991.89</v>
      </c>
      <c r="H43" s="67">
        <f t="shared" si="0"/>
        <v>70.79689291983617</v>
      </c>
    </row>
    <row r="44" spans="1:8" ht="47.25" customHeight="1">
      <c r="A44" s="44" t="s">
        <v>98</v>
      </c>
      <c r="B44" s="11">
        <v>955</v>
      </c>
      <c r="C44" s="18" t="s">
        <v>23</v>
      </c>
      <c r="D44" s="15" t="s">
        <v>136</v>
      </c>
      <c r="E44" s="15" t="s">
        <v>97</v>
      </c>
      <c r="F44" s="40">
        <v>170900</v>
      </c>
      <c r="G44" s="40">
        <v>120991.89</v>
      </c>
      <c r="H44" s="67">
        <f t="shared" si="0"/>
        <v>70.79689291983617</v>
      </c>
    </row>
    <row r="45" spans="1:8" ht="47.25" customHeight="1">
      <c r="A45" s="44" t="s">
        <v>99</v>
      </c>
      <c r="B45" s="11">
        <v>955</v>
      </c>
      <c r="C45" s="18" t="s">
        <v>23</v>
      </c>
      <c r="D45" s="15" t="s">
        <v>136</v>
      </c>
      <c r="E45" s="15" t="s">
        <v>100</v>
      </c>
      <c r="F45" s="40">
        <f>F46</f>
        <v>2057</v>
      </c>
      <c r="G45" s="40">
        <f>G46</f>
        <v>0</v>
      </c>
      <c r="H45" s="67">
        <f t="shared" si="0"/>
        <v>0</v>
      </c>
    </row>
    <row r="46" spans="1:8" ht="47.25" customHeight="1">
      <c r="A46" s="44" t="s">
        <v>102</v>
      </c>
      <c r="B46" s="11">
        <v>955</v>
      </c>
      <c r="C46" s="18" t="s">
        <v>23</v>
      </c>
      <c r="D46" s="15" t="s">
        <v>136</v>
      </c>
      <c r="E46" s="15" t="s">
        <v>101</v>
      </c>
      <c r="F46" s="40">
        <v>2057</v>
      </c>
      <c r="G46" s="40"/>
      <c r="H46" s="67">
        <f t="shared" si="0"/>
        <v>0</v>
      </c>
    </row>
    <row r="47" spans="1:8" ht="31.5" customHeight="1">
      <c r="A47" s="45" t="s">
        <v>21</v>
      </c>
      <c r="B47" s="55">
        <v>955</v>
      </c>
      <c r="C47" s="14" t="s">
        <v>40</v>
      </c>
      <c r="D47" s="14" t="s">
        <v>131</v>
      </c>
      <c r="E47" s="14" t="s">
        <v>36</v>
      </c>
      <c r="F47" s="16">
        <f aca="true" t="shared" si="5" ref="F47:G51">F48</f>
        <v>200000</v>
      </c>
      <c r="G47" s="16">
        <f t="shared" si="5"/>
        <v>0</v>
      </c>
      <c r="H47" s="66">
        <f t="shared" si="0"/>
        <v>0</v>
      </c>
    </row>
    <row r="48" spans="1:8" ht="71.25" customHeight="1">
      <c r="A48" s="44" t="s">
        <v>170</v>
      </c>
      <c r="B48" s="11">
        <v>955</v>
      </c>
      <c r="C48" s="15" t="s">
        <v>59</v>
      </c>
      <c r="D48" s="15" t="s">
        <v>131</v>
      </c>
      <c r="E48" s="15" t="s">
        <v>36</v>
      </c>
      <c r="F48" s="40">
        <f t="shared" si="5"/>
        <v>200000</v>
      </c>
      <c r="G48" s="40">
        <f t="shared" si="5"/>
        <v>0</v>
      </c>
      <c r="H48" s="67">
        <f t="shared" si="0"/>
        <v>0</v>
      </c>
    </row>
    <row r="49" spans="1:8" ht="64.5" customHeight="1">
      <c r="A49" s="44" t="s">
        <v>166</v>
      </c>
      <c r="B49" s="11">
        <v>955</v>
      </c>
      <c r="C49" s="15" t="s">
        <v>59</v>
      </c>
      <c r="D49" s="15" t="s">
        <v>148</v>
      </c>
      <c r="E49" s="15" t="s">
        <v>36</v>
      </c>
      <c r="F49" s="40">
        <f>F50</f>
        <v>200000</v>
      </c>
      <c r="G49" s="40">
        <f>G50</f>
        <v>0</v>
      </c>
      <c r="H49" s="67">
        <f t="shared" si="0"/>
        <v>0</v>
      </c>
    </row>
    <row r="50" spans="1:8" ht="39" customHeight="1">
      <c r="A50" s="44" t="s">
        <v>149</v>
      </c>
      <c r="B50" s="11">
        <v>955</v>
      </c>
      <c r="C50" s="15" t="s">
        <v>59</v>
      </c>
      <c r="D50" s="15" t="s">
        <v>142</v>
      </c>
      <c r="E50" s="15" t="s">
        <v>36</v>
      </c>
      <c r="F50" s="40">
        <f>F51</f>
        <v>200000</v>
      </c>
      <c r="G50" s="40">
        <f>G51</f>
        <v>0</v>
      </c>
      <c r="H50" s="67">
        <f t="shared" si="0"/>
        <v>0</v>
      </c>
    </row>
    <row r="51" spans="1:8" ht="36" customHeight="1">
      <c r="A51" s="44" t="s">
        <v>99</v>
      </c>
      <c r="B51" s="11">
        <v>955</v>
      </c>
      <c r="C51" s="15" t="s">
        <v>59</v>
      </c>
      <c r="D51" s="15" t="s">
        <v>142</v>
      </c>
      <c r="E51" s="15" t="s">
        <v>100</v>
      </c>
      <c r="F51" s="40">
        <f t="shared" si="5"/>
        <v>200000</v>
      </c>
      <c r="G51" s="40">
        <f t="shared" si="5"/>
        <v>0</v>
      </c>
      <c r="H51" s="67">
        <f t="shared" si="0"/>
        <v>0</v>
      </c>
    </row>
    <row r="52" spans="1:8" ht="51.75" customHeight="1">
      <c r="A52" s="44" t="s">
        <v>102</v>
      </c>
      <c r="B52" s="11">
        <v>955</v>
      </c>
      <c r="C52" s="15" t="s">
        <v>59</v>
      </c>
      <c r="D52" s="15" t="s">
        <v>142</v>
      </c>
      <c r="E52" s="15" t="s">
        <v>101</v>
      </c>
      <c r="F52" s="40">
        <v>200000</v>
      </c>
      <c r="G52" s="40"/>
      <c r="H52" s="67">
        <f t="shared" si="0"/>
        <v>0</v>
      </c>
    </row>
    <row r="53" spans="1:8" ht="19.5" customHeight="1">
      <c r="A53" s="51" t="s">
        <v>127</v>
      </c>
      <c r="B53" s="63">
        <v>955</v>
      </c>
      <c r="C53" s="17" t="s">
        <v>130</v>
      </c>
      <c r="D53" s="17" t="s">
        <v>131</v>
      </c>
      <c r="E53" s="17" t="s">
        <v>36</v>
      </c>
      <c r="F53" s="43">
        <f>F54</f>
        <v>3354522</v>
      </c>
      <c r="G53" s="43">
        <f>G54</f>
        <v>1934782.21</v>
      </c>
      <c r="H53" s="41">
        <f t="shared" si="0"/>
        <v>57.67683771339106</v>
      </c>
    </row>
    <row r="54" spans="1:8" ht="19.5" customHeight="1">
      <c r="A54" s="44" t="s">
        <v>128</v>
      </c>
      <c r="B54" s="11">
        <v>955</v>
      </c>
      <c r="C54" s="15" t="s">
        <v>129</v>
      </c>
      <c r="D54" s="15" t="s">
        <v>131</v>
      </c>
      <c r="E54" s="15" t="s">
        <v>36</v>
      </c>
      <c r="F54" s="40">
        <f>F59+F55+F63</f>
        <v>3354522</v>
      </c>
      <c r="G54" s="40">
        <f>G59+G55+G63</f>
        <v>1934782.21</v>
      </c>
      <c r="H54" s="41">
        <f t="shared" si="0"/>
        <v>57.67683771339106</v>
      </c>
    </row>
    <row r="55" spans="1:8" ht="134.25" customHeight="1">
      <c r="A55" s="44" t="s">
        <v>167</v>
      </c>
      <c r="B55" s="11">
        <v>955</v>
      </c>
      <c r="C55" s="15" t="s">
        <v>129</v>
      </c>
      <c r="D55" s="15" t="s">
        <v>154</v>
      </c>
      <c r="E55" s="15" t="s">
        <v>36</v>
      </c>
      <c r="F55" s="40">
        <f aca="true" t="shared" si="6" ref="F55:G57">F56</f>
        <v>2450752</v>
      </c>
      <c r="G55" s="40">
        <f t="shared" si="6"/>
        <v>1419782.21</v>
      </c>
      <c r="H55" s="41">
        <f t="shared" si="0"/>
        <v>57.93251255124957</v>
      </c>
    </row>
    <row r="56" spans="1:8" ht="64.5" customHeight="1">
      <c r="A56" s="44" t="s">
        <v>155</v>
      </c>
      <c r="B56" s="11">
        <v>955</v>
      </c>
      <c r="C56" s="15" t="s">
        <v>129</v>
      </c>
      <c r="D56" s="15" t="s">
        <v>156</v>
      </c>
      <c r="E56" s="15" t="s">
        <v>36</v>
      </c>
      <c r="F56" s="40">
        <f t="shared" si="6"/>
        <v>2450752</v>
      </c>
      <c r="G56" s="40">
        <f t="shared" si="6"/>
        <v>1419782.21</v>
      </c>
      <c r="H56" s="41">
        <f t="shared" si="0"/>
        <v>57.93251255124957</v>
      </c>
    </row>
    <row r="57" spans="1:8" ht="38.25" customHeight="1">
      <c r="A57" s="44" t="s">
        <v>99</v>
      </c>
      <c r="B57" s="11">
        <v>955</v>
      </c>
      <c r="C57" s="15" t="s">
        <v>129</v>
      </c>
      <c r="D57" s="15" t="s">
        <v>156</v>
      </c>
      <c r="E57" s="15" t="s">
        <v>100</v>
      </c>
      <c r="F57" s="40">
        <f t="shared" si="6"/>
        <v>2450752</v>
      </c>
      <c r="G57" s="40">
        <f t="shared" si="6"/>
        <v>1419782.21</v>
      </c>
      <c r="H57" s="41">
        <f t="shared" si="0"/>
        <v>57.93251255124957</v>
      </c>
    </row>
    <row r="58" spans="1:8" ht="51" customHeight="1">
      <c r="A58" s="44" t="s">
        <v>102</v>
      </c>
      <c r="B58" s="11">
        <v>955</v>
      </c>
      <c r="C58" s="15" t="s">
        <v>129</v>
      </c>
      <c r="D58" s="15" t="s">
        <v>156</v>
      </c>
      <c r="E58" s="15" t="s">
        <v>101</v>
      </c>
      <c r="F58" s="40">
        <v>2450752</v>
      </c>
      <c r="G58" s="40">
        <v>1419782.21</v>
      </c>
      <c r="H58" s="41">
        <f t="shared" si="0"/>
        <v>57.93251255124957</v>
      </c>
    </row>
    <row r="59" spans="1:8" ht="104.25" customHeight="1">
      <c r="A59" s="46" t="s">
        <v>168</v>
      </c>
      <c r="B59" s="11">
        <v>955</v>
      </c>
      <c r="C59" s="18" t="s">
        <v>129</v>
      </c>
      <c r="D59" s="15" t="s">
        <v>159</v>
      </c>
      <c r="E59" s="18" t="s">
        <v>36</v>
      </c>
      <c r="F59" s="40">
        <f aca="true" t="shared" si="7" ref="F59:G61">F60</f>
        <v>370018</v>
      </c>
      <c r="G59" s="40">
        <f t="shared" si="7"/>
        <v>198000</v>
      </c>
      <c r="H59" s="41">
        <f t="shared" si="0"/>
        <v>53.510910280040434</v>
      </c>
    </row>
    <row r="60" spans="1:8" ht="72" customHeight="1">
      <c r="A60" s="46" t="s">
        <v>157</v>
      </c>
      <c r="B60" s="11">
        <v>955</v>
      </c>
      <c r="C60" s="18" t="s">
        <v>129</v>
      </c>
      <c r="D60" s="15" t="s">
        <v>158</v>
      </c>
      <c r="E60" s="18" t="s">
        <v>36</v>
      </c>
      <c r="F60" s="40">
        <f t="shared" si="7"/>
        <v>370018</v>
      </c>
      <c r="G60" s="40">
        <f t="shared" si="7"/>
        <v>198000</v>
      </c>
      <c r="H60" s="41">
        <f t="shared" si="0"/>
        <v>53.510910280040434</v>
      </c>
    </row>
    <row r="61" spans="1:8" ht="48" customHeight="1">
      <c r="A61" s="44" t="s">
        <v>99</v>
      </c>
      <c r="B61" s="11">
        <v>955</v>
      </c>
      <c r="C61" s="15" t="s">
        <v>129</v>
      </c>
      <c r="D61" s="15" t="s">
        <v>158</v>
      </c>
      <c r="E61" s="15" t="s">
        <v>100</v>
      </c>
      <c r="F61" s="40">
        <f t="shared" si="7"/>
        <v>370018</v>
      </c>
      <c r="G61" s="40">
        <f t="shared" si="7"/>
        <v>198000</v>
      </c>
      <c r="H61" s="41">
        <f t="shared" si="0"/>
        <v>53.510910280040434</v>
      </c>
    </row>
    <row r="62" spans="1:8" ht="35.25" customHeight="1">
      <c r="A62" s="44" t="s">
        <v>102</v>
      </c>
      <c r="B62" s="11">
        <v>955</v>
      </c>
      <c r="C62" s="15" t="s">
        <v>129</v>
      </c>
      <c r="D62" s="15" t="s">
        <v>158</v>
      </c>
      <c r="E62" s="15" t="s">
        <v>101</v>
      </c>
      <c r="F62" s="40">
        <v>370018</v>
      </c>
      <c r="G62" s="40">
        <v>198000</v>
      </c>
      <c r="H62" s="41">
        <f t="shared" si="0"/>
        <v>53.510910280040434</v>
      </c>
    </row>
    <row r="63" spans="1:8" ht="102" customHeight="1">
      <c r="A63" s="46" t="s">
        <v>169</v>
      </c>
      <c r="B63" s="11">
        <v>955</v>
      </c>
      <c r="C63" s="18" t="s">
        <v>129</v>
      </c>
      <c r="D63" s="15" t="s">
        <v>164</v>
      </c>
      <c r="E63" s="18" t="s">
        <v>36</v>
      </c>
      <c r="F63" s="40">
        <f aca="true" t="shared" si="8" ref="F63:G65">F64</f>
        <v>533752</v>
      </c>
      <c r="G63" s="40">
        <f t="shared" si="8"/>
        <v>317000</v>
      </c>
      <c r="H63" s="41">
        <f t="shared" si="0"/>
        <v>59.39087816064389</v>
      </c>
    </row>
    <row r="64" spans="1:8" ht="82.5" customHeight="1">
      <c r="A64" s="46" t="s">
        <v>161</v>
      </c>
      <c r="B64" s="11">
        <v>955</v>
      </c>
      <c r="C64" s="18" t="s">
        <v>129</v>
      </c>
      <c r="D64" s="15" t="s">
        <v>160</v>
      </c>
      <c r="E64" s="18" t="s">
        <v>36</v>
      </c>
      <c r="F64" s="40">
        <f t="shared" si="8"/>
        <v>533752</v>
      </c>
      <c r="G64" s="40">
        <f t="shared" si="8"/>
        <v>317000</v>
      </c>
      <c r="H64" s="41">
        <f t="shared" si="0"/>
        <v>59.39087816064389</v>
      </c>
    </row>
    <row r="65" spans="1:8" ht="51.75" customHeight="1">
      <c r="A65" s="44" t="s">
        <v>99</v>
      </c>
      <c r="B65" s="11">
        <v>955</v>
      </c>
      <c r="C65" s="15" t="s">
        <v>129</v>
      </c>
      <c r="D65" s="15" t="s">
        <v>160</v>
      </c>
      <c r="E65" s="15" t="s">
        <v>100</v>
      </c>
      <c r="F65" s="40">
        <f t="shared" si="8"/>
        <v>533752</v>
      </c>
      <c r="G65" s="40">
        <f t="shared" si="8"/>
        <v>317000</v>
      </c>
      <c r="H65" s="41">
        <f t="shared" si="0"/>
        <v>59.39087816064389</v>
      </c>
    </row>
    <row r="66" spans="1:8" ht="60" customHeight="1">
      <c r="A66" s="44" t="s">
        <v>102</v>
      </c>
      <c r="B66" s="11">
        <v>955</v>
      </c>
      <c r="C66" s="15" t="s">
        <v>129</v>
      </c>
      <c r="D66" s="15" t="s">
        <v>160</v>
      </c>
      <c r="E66" s="15" t="s">
        <v>101</v>
      </c>
      <c r="F66" s="40">
        <v>533752</v>
      </c>
      <c r="G66" s="40">
        <v>317000</v>
      </c>
      <c r="H66" s="41">
        <f t="shared" si="0"/>
        <v>59.39087816064389</v>
      </c>
    </row>
    <row r="67" spans="1:8" ht="21.75" customHeight="1">
      <c r="A67" s="45" t="s">
        <v>47</v>
      </c>
      <c r="B67" s="55">
        <v>955</v>
      </c>
      <c r="C67" s="14" t="s">
        <v>42</v>
      </c>
      <c r="D67" s="14" t="s">
        <v>131</v>
      </c>
      <c r="E67" s="14" t="s">
        <v>36</v>
      </c>
      <c r="F67" s="16">
        <f>F68</f>
        <v>1829232.54</v>
      </c>
      <c r="G67" s="16">
        <f>G68</f>
        <v>1216063.14</v>
      </c>
      <c r="H67" s="66">
        <f t="shared" si="0"/>
        <v>66.47941764692203</v>
      </c>
    </row>
    <row r="68" spans="1:8" ht="21" customHeight="1">
      <c r="A68" s="44" t="s">
        <v>46</v>
      </c>
      <c r="B68" s="11">
        <v>955</v>
      </c>
      <c r="C68" s="15" t="s">
        <v>43</v>
      </c>
      <c r="D68" s="15" t="s">
        <v>131</v>
      </c>
      <c r="E68" s="15" t="s">
        <v>36</v>
      </c>
      <c r="F68" s="40">
        <f>F71+F79</f>
        <v>1829232.54</v>
      </c>
      <c r="G68" s="40">
        <f>G71+G79</f>
        <v>1216063.14</v>
      </c>
      <c r="H68" s="67">
        <f t="shared" si="0"/>
        <v>66.47941764692203</v>
      </c>
    </row>
    <row r="69" spans="1:8" ht="48.75" customHeight="1">
      <c r="A69" s="46" t="s">
        <v>107</v>
      </c>
      <c r="B69" s="11">
        <v>955</v>
      </c>
      <c r="C69" s="18" t="s">
        <v>43</v>
      </c>
      <c r="D69" s="54" t="s">
        <v>134</v>
      </c>
      <c r="E69" s="18" t="s">
        <v>36</v>
      </c>
      <c r="F69" s="40">
        <f aca="true" t="shared" si="9" ref="F69:G71">F70</f>
        <v>486932.54</v>
      </c>
      <c r="G69" s="40">
        <f t="shared" si="9"/>
        <v>403662.68</v>
      </c>
      <c r="H69" s="67">
        <f t="shared" si="0"/>
        <v>82.89909727536386</v>
      </c>
    </row>
    <row r="70" spans="1:8" ht="51" customHeight="1">
      <c r="A70" s="46" t="s">
        <v>108</v>
      </c>
      <c r="B70" s="11">
        <v>955</v>
      </c>
      <c r="C70" s="18" t="s">
        <v>43</v>
      </c>
      <c r="D70" s="54" t="s">
        <v>135</v>
      </c>
      <c r="E70" s="18" t="s">
        <v>36</v>
      </c>
      <c r="F70" s="40">
        <f t="shared" si="9"/>
        <v>486932.54</v>
      </c>
      <c r="G70" s="40">
        <f t="shared" si="9"/>
        <v>403662.68</v>
      </c>
      <c r="H70" s="67">
        <f t="shared" si="0"/>
        <v>82.89909727536386</v>
      </c>
    </row>
    <row r="71" spans="1:8" ht="33.75" customHeight="1">
      <c r="A71" s="44" t="s">
        <v>145</v>
      </c>
      <c r="B71" s="11">
        <v>955</v>
      </c>
      <c r="C71" s="15" t="s">
        <v>43</v>
      </c>
      <c r="D71" s="15" t="s">
        <v>162</v>
      </c>
      <c r="E71" s="15" t="s">
        <v>36</v>
      </c>
      <c r="F71" s="40">
        <f t="shared" si="9"/>
        <v>486932.54</v>
      </c>
      <c r="G71" s="40">
        <f t="shared" si="9"/>
        <v>403662.68</v>
      </c>
      <c r="H71" s="67">
        <f t="shared" si="0"/>
        <v>82.89909727536386</v>
      </c>
    </row>
    <row r="72" spans="1:8" ht="47.25" customHeight="1">
      <c r="A72" s="44" t="s">
        <v>126</v>
      </c>
      <c r="B72" s="11">
        <v>955</v>
      </c>
      <c r="C72" s="15" t="s">
        <v>43</v>
      </c>
      <c r="D72" s="15" t="s">
        <v>162</v>
      </c>
      <c r="E72" s="15" t="s">
        <v>36</v>
      </c>
      <c r="F72" s="40">
        <f>F73+F75</f>
        <v>486932.54</v>
      </c>
      <c r="G72" s="40">
        <f>G73+G75</f>
        <v>403662.68</v>
      </c>
      <c r="H72" s="67">
        <f t="shared" si="0"/>
        <v>82.89909727536386</v>
      </c>
    </row>
    <row r="73" spans="1:8" ht="33.75" customHeight="1">
      <c r="A73" s="44" t="s">
        <v>99</v>
      </c>
      <c r="B73" s="11">
        <v>955</v>
      </c>
      <c r="C73" s="15" t="s">
        <v>43</v>
      </c>
      <c r="D73" s="15" t="s">
        <v>162</v>
      </c>
      <c r="E73" s="15" t="s">
        <v>100</v>
      </c>
      <c r="F73" s="40">
        <f>F74</f>
        <v>485932.54</v>
      </c>
      <c r="G73" s="40">
        <f>G74</f>
        <v>403215.5</v>
      </c>
      <c r="H73" s="67">
        <f t="shared" si="0"/>
        <v>82.97767011034082</v>
      </c>
    </row>
    <row r="74" spans="1:8" ht="54" customHeight="1">
      <c r="A74" s="44" t="s">
        <v>102</v>
      </c>
      <c r="B74" s="11">
        <v>955</v>
      </c>
      <c r="C74" s="15" t="s">
        <v>43</v>
      </c>
      <c r="D74" s="15" t="s">
        <v>162</v>
      </c>
      <c r="E74" s="15" t="s">
        <v>101</v>
      </c>
      <c r="F74" s="40">
        <v>485932.54</v>
      </c>
      <c r="G74" s="40">
        <v>403215.5</v>
      </c>
      <c r="H74" s="67">
        <f t="shared" si="0"/>
        <v>82.97767011034082</v>
      </c>
    </row>
    <row r="75" spans="1:8" ht="18" customHeight="1">
      <c r="A75" s="53" t="s">
        <v>105</v>
      </c>
      <c r="B75" s="62">
        <v>955</v>
      </c>
      <c r="C75" s="15" t="s">
        <v>43</v>
      </c>
      <c r="D75" s="15" t="s">
        <v>162</v>
      </c>
      <c r="E75" s="15" t="s">
        <v>103</v>
      </c>
      <c r="F75" s="40">
        <f>F76</f>
        <v>1000</v>
      </c>
      <c r="G75" s="40">
        <f>G76</f>
        <v>447.18</v>
      </c>
      <c r="H75" s="67">
        <f t="shared" si="0"/>
        <v>44.718</v>
      </c>
    </row>
    <row r="76" spans="1:8" ht="33.75" customHeight="1">
      <c r="A76" s="53" t="s">
        <v>106</v>
      </c>
      <c r="B76" s="62">
        <v>955</v>
      </c>
      <c r="C76" s="15" t="s">
        <v>43</v>
      </c>
      <c r="D76" s="15" t="s">
        <v>162</v>
      </c>
      <c r="E76" s="15" t="s">
        <v>104</v>
      </c>
      <c r="F76" s="40">
        <v>1000</v>
      </c>
      <c r="G76" s="40">
        <v>447.18</v>
      </c>
      <c r="H76" s="67">
        <f t="shared" si="0"/>
        <v>44.718</v>
      </c>
    </row>
    <row r="77" spans="1:8" ht="45.75" customHeight="1">
      <c r="A77" s="44" t="s">
        <v>107</v>
      </c>
      <c r="B77" s="62">
        <v>955</v>
      </c>
      <c r="C77" s="15" t="s">
        <v>43</v>
      </c>
      <c r="D77" s="15" t="s">
        <v>134</v>
      </c>
      <c r="E77" s="15" t="s">
        <v>36</v>
      </c>
      <c r="F77" s="40">
        <f aca="true" t="shared" si="10" ref="F77:G80">F78</f>
        <v>1342300</v>
      </c>
      <c r="G77" s="40">
        <f t="shared" si="10"/>
        <v>812400.46</v>
      </c>
      <c r="H77" s="41">
        <f t="shared" si="0"/>
        <v>60.52301720926767</v>
      </c>
    </row>
    <row r="78" spans="1:8" ht="52.5" customHeight="1">
      <c r="A78" s="44" t="s">
        <v>137</v>
      </c>
      <c r="B78" s="62">
        <v>955</v>
      </c>
      <c r="C78" s="15" t="s">
        <v>43</v>
      </c>
      <c r="D78" s="15" t="s">
        <v>135</v>
      </c>
      <c r="E78" s="15" t="s">
        <v>36</v>
      </c>
      <c r="F78" s="40">
        <f t="shared" si="10"/>
        <v>1342300</v>
      </c>
      <c r="G78" s="40">
        <f t="shared" si="10"/>
        <v>812400.46</v>
      </c>
      <c r="H78" s="41">
        <f t="shared" si="0"/>
        <v>60.52301720926767</v>
      </c>
    </row>
    <row r="79" spans="1:8" ht="62.25" customHeight="1">
      <c r="A79" s="44" t="s">
        <v>146</v>
      </c>
      <c r="B79" s="62">
        <v>955</v>
      </c>
      <c r="C79" s="15" t="s">
        <v>43</v>
      </c>
      <c r="D79" s="15" t="s">
        <v>163</v>
      </c>
      <c r="E79" s="15" t="s">
        <v>36</v>
      </c>
      <c r="F79" s="40">
        <f>F80</f>
        <v>1342300</v>
      </c>
      <c r="G79" s="40">
        <f>G80</f>
        <v>812400.46</v>
      </c>
      <c r="H79" s="41">
        <f t="shared" si="0"/>
        <v>60.52301720926767</v>
      </c>
    </row>
    <row r="80" spans="1:8" ht="28.5" customHeight="1">
      <c r="A80" s="44" t="s">
        <v>132</v>
      </c>
      <c r="B80" s="62">
        <v>955</v>
      </c>
      <c r="C80" s="15" t="s">
        <v>43</v>
      </c>
      <c r="D80" s="15" t="s">
        <v>163</v>
      </c>
      <c r="E80" s="15" t="s">
        <v>45</v>
      </c>
      <c r="F80" s="40">
        <f t="shared" si="10"/>
        <v>1342300</v>
      </c>
      <c r="G80" s="40">
        <f t="shared" si="10"/>
        <v>812400.46</v>
      </c>
      <c r="H80" s="41">
        <f t="shared" si="0"/>
        <v>60.52301720926767</v>
      </c>
    </row>
    <row r="81" spans="1:8" ht="28.5" customHeight="1">
      <c r="A81" s="44" t="s">
        <v>92</v>
      </c>
      <c r="B81" s="62">
        <v>955</v>
      </c>
      <c r="C81" s="15" t="s">
        <v>43</v>
      </c>
      <c r="D81" s="15" t="s">
        <v>163</v>
      </c>
      <c r="E81" s="15" t="s">
        <v>133</v>
      </c>
      <c r="F81" s="40">
        <v>1342300</v>
      </c>
      <c r="G81" s="40">
        <v>812400.46</v>
      </c>
      <c r="H81" s="41">
        <f t="shared" si="0"/>
        <v>60.52301720926767</v>
      </c>
    </row>
    <row r="82" spans="1:8" ht="15.75">
      <c r="A82" s="42" t="s">
        <v>33</v>
      </c>
      <c r="B82" s="63"/>
      <c r="C82" s="17"/>
      <c r="D82" s="17"/>
      <c r="E82" s="17"/>
      <c r="F82" s="43">
        <f>F14+F38+F47+F67+F53</f>
        <v>8344601.54</v>
      </c>
      <c r="G82" s="43">
        <f>G14+G38+G47+G67+G53</f>
        <v>5340387.12</v>
      </c>
      <c r="H82" s="43">
        <f>G82/F82*100</f>
        <v>63.99810817090255</v>
      </c>
    </row>
  </sheetData>
  <sheetProtection/>
  <mergeCells count="5">
    <mergeCell ref="F1:H1"/>
    <mergeCell ref="F5:H5"/>
    <mergeCell ref="A7:H7"/>
    <mergeCell ref="A9:H9"/>
    <mergeCell ref="A8:H8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E29"/>
  <sheetViews>
    <sheetView view="pageBreakPreview" zoomScaleSheetLayoutView="100" zoomScalePageLayoutView="0" workbookViewId="0" topLeftCell="A1">
      <selection activeCell="A5" sqref="A5:E5"/>
    </sheetView>
  </sheetViews>
  <sheetFormatPr defaultColWidth="9.00390625" defaultRowHeight="12.75"/>
  <cols>
    <col min="1" max="1" width="54.75390625" style="0" customWidth="1"/>
    <col min="2" max="2" width="12.25390625" style="0" customWidth="1"/>
    <col min="3" max="3" width="13.625" style="0" customWidth="1"/>
    <col min="4" max="4" width="12.25390625" style="0" customWidth="1"/>
    <col min="5" max="5" width="8.75390625" style="0" customWidth="1"/>
  </cols>
  <sheetData>
    <row r="1" spans="1:5" ht="15.75">
      <c r="A1" s="105" t="s">
        <v>125</v>
      </c>
      <c r="B1" s="105"/>
      <c r="C1" s="105"/>
      <c r="D1" s="105"/>
      <c r="E1" s="105"/>
    </row>
    <row r="2" spans="1:5" ht="15.75">
      <c r="A2" s="105" t="s">
        <v>9</v>
      </c>
      <c r="B2" s="105"/>
      <c r="C2" s="105"/>
      <c r="D2" s="105"/>
      <c r="E2" s="105"/>
    </row>
    <row r="3" spans="1:5" ht="15.75">
      <c r="A3" s="10"/>
      <c r="B3" s="10"/>
      <c r="C3" s="10"/>
      <c r="D3" s="10"/>
      <c r="E3" s="10" t="s">
        <v>10</v>
      </c>
    </row>
    <row r="4" spans="1:5" ht="15.75">
      <c r="A4" s="105" t="s">
        <v>27</v>
      </c>
      <c r="B4" s="105"/>
      <c r="C4" s="105"/>
      <c r="D4" s="105"/>
      <c r="E4" s="105"/>
    </row>
    <row r="5" spans="1:5" ht="15.75">
      <c r="A5" s="106" t="s">
        <v>190</v>
      </c>
      <c r="B5" s="106"/>
      <c r="C5" s="106"/>
      <c r="D5" s="106"/>
      <c r="E5" s="106"/>
    </row>
    <row r="6" spans="1:5" ht="60" customHeight="1">
      <c r="A6" s="100" t="s">
        <v>188</v>
      </c>
      <c r="B6" s="100"/>
      <c r="C6" s="100"/>
      <c r="D6" s="100"/>
      <c r="E6" s="100"/>
    </row>
    <row r="7" spans="1:5" ht="15">
      <c r="A7" s="52"/>
      <c r="B7" s="52"/>
      <c r="C7" s="52"/>
      <c r="D7" s="52"/>
      <c r="E7" s="76" t="s">
        <v>138</v>
      </c>
    </row>
    <row r="8" spans="1:5" ht="82.5" customHeight="1">
      <c r="A8" s="107" t="s">
        <v>13</v>
      </c>
      <c r="B8" s="108" t="s">
        <v>15</v>
      </c>
      <c r="C8" s="11" t="s">
        <v>165</v>
      </c>
      <c r="D8" s="11" t="s">
        <v>189</v>
      </c>
      <c r="E8" s="110" t="s">
        <v>120</v>
      </c>
    </row>
    <row r="9" spans="1:5" ht="16.5" customHeight="1" hidden="1">
      <c r="A9" s="107"/>
      <c r="B9" s="109"/>
      <c r="C9" s="71"/>
      <c r="D9" s="71"/>
      <c r="E9" s="111"/>
    </row>
    <row r="10" spans="1:5" ht="16.5" customHeight="1">
      <c r="A10" s="102" t="s">
        <v>147</v>
      </c>
      <c r="B10" s="103"/>
      <c r="C10" s="103"/>
      <c r="D10" s="103"/>
      <c r="E10" s="104"/>
    </row>
    <row r="11" spans="1:5" ht="94.5" customHeight="1">
      <c r="A11" s="51" t="s">
        <v>167</v>
      </c>
      <c r="B11" s="17" t="s">
        <v>154</v>
      </c>
      <c r="C11" s="77">
        <f>C12</f>
        <v>2450752</v>
      </c>
      <c r="D11" s="77">
        <f>D12</f>
        <v>1419782.21</v>
      </c>
      <c r="E11" s="77">
        <f aca="true" t="shared" si="0" ref="E11:E19">D11/C11*100</f>
        <v>57.93251255124957</v>
      </c>
    </row>
    <row r="12" spans="1:5" ht="50.25" customHeight="1">
      <c r="A12" s="44" t="s">
        <v>155</v>
      </c>
      <c r="B12" s="15" t="s">
        <v>156</v>
      </c>
      <c r="C12" s="50">
        <v>2450752</v>
      </c>
      <c r="D12" s="50">
        <v>1419782.21</v>
      </c>
      <c r="E12" s="77">
        <f t="shared" si="0"/>
        <v>57.93251255124957</v>
      </c>
    </row>
    <row r="13" spans="1:5" ht="69" customHeight="1">
      <c r="A13" s="51" t="s">
        <v>168</v>
      </c>
      <c r="B13" s="17" t="s">
        <v>159</v>
      </c>
      <c r="C13" s="77">
        <f>C14</f>
        <v>370018</v>
      </c>
      <c r="D13" s="77">
        <f>D14</f>
        <v>198000</v>
      </c>
      <c r="E13" s="77">
        <f t="shared" si="0"/>
        <v>53.510910280040434</v>
      </c>
    </row>
    <row r="14" spans="1:5" ht="50.25" customHeight="1">
      <c r="A14" s="46" t="s">
        <v>157</v>
      </c>
      <c r="B14" s="15" t="s">
        <v>158</v>
      </c>
      <c r="C14" s="50">
        <v>370018</v>
      </c>
      <c r="D14" s="50">
        <v>198000</v>
      </c>
      <c r="E14" s="77">
        <f t="shared" si="0"/>
        <v>53.510910280040434</v>
      </c>
    </row>
    <row r="15" spans="1:5" ht="69.75" customHeight="1">
      <c r="A15" s="51" t="s">
        <v>169</v>
      </c>
      <c r="B15" s="17" t="s">
        <v>164</v>
      </c>
      <c r="C15" s="77">
        <f>C16</f>
        <v>533752</v>
      </c>
      <c r="D15" s="77">
        <f>D16</f>
        <v>317000</v>
      </c>
      <c r="E15" s="77">
        <f t="shared" si="0"/>
        <v>59.39087816064389</v>
      </c>
    </row>
    <row r="16" spans="1:5" ht="55.5" customHeight="1">
      <c r="A16" s="46" t="s">
        <v>161</v>
      </c>
      <c r="B16" s="15" t="s">
        <v>160</v>
      </c>
      <c r="C16" s="50">
        <v>533752</v>
      </c>
      <c r="D16" s="50">
        <v>317000</v>
      </c>
      <c r="E16" s="77">
        <f t="shared" si="0"/>
        <v>59.39087816064389</v>
      </c>
    </row>
    <row r="17" spans="1:5" ht="67.5" customHeight="1">
      <c r="A17" s="51" t="s">
        <v>171</v>
      </c>
      <c r="B17" s="17" t="s">
        <v>148</v>
      </c>
      <c r="C17" s="43">
        <f>C18</f>
        <v>200000</v>
      </c>
      <c r="D17" s="43">
        <f>D18</f>
        <v>0</v>
      </c>
      <c r="E17" s="43">
        <f t="shared" si="0"/>
        <v>0</v>
      </c>
    </row>
    <row r="18" spans="1:5" ht="18.75" customHeight="1">
      <c r="A18" s="44" t="s">
        <v>149</v>
      </c>
      <c r="B18" s="18" t="s">
        <v>142</v>
      </c>
      <c r="C18" s="40">
        <v>200000</v>
      </c>
      <c r="D18" s="18"/>
      <c r="E18" s="43">
        <f t="shared" si="0"/>
        <v>0</v>
      </c>
    </row>
    <row r="19" spans="1:5" ht="16.5" customHeight="1">
      <c r="A19" s="72" t="s">
        <v>150</v>
      </c>
      <c r="B19" s="73"/>
      <c r="C19" s="74">
        <f>C17+C11+C13+C15</f>
        <v>3554522</v>
      </c>
      <c r="D19" s="74">
        <f>D17+D11+D13+D15</f>
        <v>1934782.21</v>
      </c>
      <c r="E19" s="43">
        <f t="shared" si="0"/>
        <v>54.43157223390374</v>
      </c>
    </row>
    <row r="20" spans="1:5" ht="16.5" customHeight="1">
      <c r="A20" s="102" t="s">
        <v>107</v>
      </c>
      <c r="B20" s="103"/>
      <c r="C20" s="103"/>
      <c r="D20" s="103"/>
      <c r="E20" s="104"/>
    </row>
    <row r="21" spans="1:5" ht="24" customHeight="1">
      <c r="A21" s="44" t="s">
        <v>44</v>
      </c>
      <c r="B21" s="15" t="s">
        <v>140</v>
      </c>
      <c r="C21" s="40">
        <v>821000</v>
      </c>
      <c r="D21" s="40">
        <v>360812.19</v>
      </c>
      <c r="E21" s="40">
        <f>D21/C21*100</f>
        <v>43.947891595615104</v>
      </c>
    </row>
    <row r="22" spans="1:5" ht="45" customHeight="1" hidden="1">
      <c r="A22" s="44" t="s">
        <v>44</v>
      </c>
      <c r="B22" s="15" t="s">
        <v>151</v>
      </c>
      <c r="C22" s="40">
        <v>597300</v>
      </c>
      <c r="D22" s="40"/>
      <c r="E22" s="40">
        <f aca="true" t="shared" si="1" ref="E22:E29">D22/C22*100</f>
        <v>0</v>
      </c>
    </row>
    <row r="23" spans="1:5" ht="33" customHeight="1">
      <c r="A23" s="44" t="s">
        <v>109</v>
      </c>
      <c r="B23" s="15" t="s">
        <v>141</v>
      </c>
      <c r="C23" s="40">
        <v>1207000</v>
      </c>
      <c r="D23" s="40">
        <v>947847.69</v>
      </c>
      <c r="E23" s="40">
        <f t="shared" si="1"/>
        <v>78.52922038111019</v>
      </c>
    </row>
    <row r="24" spans="1:5" ht="33" customHeight="1">
      <c r="A24" s="44" t="s">
        <v>73</v>
      </c>
      <c r="B24" s="15" t="s">
        <v>185</v>
      </c>
      <c r="C24" s="40">
        <v>759890</v>
      </c>
      <c r="D24" s="40">
        <v>759890</v>
      </c>
      <c r="E24" s="40">
        <f t="shared" si="1"/>
        <v>100</v>
      </c>
    </row>
    <row r="25" spans="1:5" ht="36.75" customHeight="1">
      <c r="A25" s="53" t="s">
        <v>145</v>
      </c>
      <c r="B25" s="15" t="s">
        <v>162</v>
      </c>
      <c r="C25" s="40">
        <v>486932.54</v>
      </c>
      <c r="D25" s="40">
        <v>403662.68</v>
      </c>
      <c r="E25" s="40">
        <f t="shared" si="1"/>
        <v>82.89909727536386</v>
      </c>
    </row>
    <row r="26" spans="1:5" ht="45.75" customHeight="1">
      <c r="A26" s="44" t="s">
        <v>146</v>
      </c>
      <c r="B26" s="15" t="s">
        <v>163</v>
      </c>
      <c r="C26" s="40">
        <v>1342300</v>
      </c>
      <c r="D26" s="40">
        <v>812400.46</v>
      </c>
      <c r="E26" s="40">
        <f t="shared" si="1"/>
        <v>60.52301720926767</v>
      </c>
    </row>
    <row r="27" spans="1:5" ht="35.25" customHeight="1">
      <c r="A27" s="44" t="s">
        <v>30</v>
      </c>
      <c r="B27" s="15" t="s">
        <v>136</v>
      </c>
      <c r="C27" s="40">
        <v>172957</v>
      </c>
      <c r="D27" s="40">
        <v>120991.89</v>
      </c>
      <c r="E27" s="40">
        <f t="shared" si="1"/>
        <v>69.95489630370555</v>
      </c>
    </row>
    <row r="28" spans="1:5" ht="27.75" customHeight="1">
      <c r="A28" s="72" t="s">
        <v>152</v>
      </c>
      <c r="B28" s="75"/>
      <c r="C28" s="74">
        <f>C21+C23+C25+C26+C27+C24</f>
        <v>4790079.54</v>
      </c>
      <c r="D28" s="74">
        <f>D21+D23+D25+D26+D27+D24</f>
        <v>3405604.9099999997</v>
      </c>
      <c r="E28" s="40">
        <f t="shared" si="1"/>
        <v>71.09704299398753</v>
      </c>
    </row>
    <row r="29" spans="1:5" ht="31.5" customHeight="1">
      <c r="A29" s="48" t="s">
        <v>153</v>
      </c>
      <c r="B29" s="40"/>
      <c r="C29" s="40">
        <f>C28+C19</f>
        <v>8344601.54</v>
      </c>
      <c r="D29" s="40">
        <f>D28+D19</f>
        <v>5340387.119999999</v>
      </c>
      <c r="E29" s="40">
        <f t="shared" si="1"/>
        <v>63.99810817090253</v>
      </c>
    </row>
  </sheetData>
  <sheetProtection/>
  <mergeCells count="10">
    <mergeCell ref="A10:E10"/>
    <mergeCell ref="A20:E20"/>
    <mergeCell ref="A6:E6"/>
    <mergeCell ref="A1:E1"/>
    <mergeCell ref="A2:E2"/>
    <mergeCell ref="A4:E4"/>
    <mergeCell ref="A5:E5"/>
    <mergeCell ref="A8:A9"/>
    <mergeCell ref="B8:B9"/>
    <mergeCell ref="E8:E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fin540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wert</dc:creator>
  <cp:keywords/>
  <dc:description/>
  <cp:lastModifiedBy>КСП</cp:lastModifiedBy>
  <cp:lastPrinted>2022-10-07T01:04:47Z</cp:lastPrinted>
  <dcterms:created xsi:type="dcterms:W3CDTF">2008-10-27T01:25:53Z</dcterms:created>
  <dcterms:modified xsi:type="dcterms:W3CDTF">2022-10-20T22:42:35Z</dcterms:modified>
  <cp:category/>
  <cp:version/>
  <cp:contentType/>
  <cp:contentStatus/>
</cp:coreProperties>
</file>