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2023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<sst xmlns="http://schemas.openxmlformats.org/spreadsheetml/2006/main" count="348" uniqueCount="116">
  <si>
    <t>Культура</t>
  </si>
  <si>
    <t>0102</t>
  </si>
  <si>
    <t>000</t>
  </si>
  <si>
    <t>0104</t>
  </si>
  <si>
    <t>0801</t>
  </si>
  <si>
    <t>0800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</si>
  <si>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</si>
  <si>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</si>
  <si>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</si>
  <si>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Налоговые и неналоговые доходы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</si>
  <si>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</si>
  <si>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</si>
  <si>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</si>
  <si>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</si>
  <si>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ДОХОДЫ ВСЕГО</t>
  </si>
  <si>
    <t>Безвозмездные поступления</t>
  </si>
  <si>
    <t xml:space="preserve">Процент исполнения </t>
  </si>
  <si>
    <t>к решению муниципального комитета</t>
  </si>
  <si>
    <t>Крыловского сельского поселения</t>
  </si>
  <si>
    <t>Раздел подраздел</t>
  </si>
  <si>
    <t>Целевая статья</t>
  </si>
  <si>
    <t>Вид расх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</si>
  <si>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</si>
  <si>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</si>
  <si>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</si>
  <si>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</si>
  <si>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</si>
  <si>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</si>
  <si>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</si>
  <si>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</si>
  <si>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</si>
  <si>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</si>
  <si>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</si>
  <si>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</si>
  <si>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</si>
  <si>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</si>
  <si>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</si>
  <si>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 xml:space="preserve">Культура,  кинематография </t>
  </si>
  <si>
    <t>ВСЕГО:</t>
  </si>
  <si>
    <t>Кировского муниципального района</t>
  </si>
  <si>
    <t>Наименование</t>
  </si>
  <si>
    <t>Непрограммные направления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</si>
  <si>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</si>
  <si>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Мероприятия непрограммных направлений деятельности органов местного самоуправления</t>
  </si>
  <si>
    <t xml:space="preserve">   Приложение </t>
  </si>
  <si>
    <t>РАСХОДЫ ВСЕГО</t>
  </si>
  <si>
    <t>0400</t>
  </si>
  <si>
    <t>Национальная экономика</t>
  </si>
  <si>
    <t>Дорожное хозяйство (дорожные фонды)</t>
  </si>
  <si>
    <t>0409</t>
  </si>
  <si>
    <t xml:space="preserve">от                         № </t>
  </si>
  <si>
    <t>0000000000</t>
  </si>
  <si>
    <t>9900000000</t>
  </si>
  <si>
    <t>Межбюджетные трансферты</t>
  </si>
  <si>
    <t>540</t>
  </si>
  <si>
    <t>9990000000</t>
  </si>
  <si>
    <t>9990251180</t>
  </si>
  <si>
    <t>Результат исполнения бюджета (дефицит/профицит)</t>
  </si>
  <si>
    <t>500</t>
  </si>
  <si>
    <t>Иные межбюджетные трансферты</t>
  </si>
  <si>
    <t>9999010010</t>
  </si>
  <si>
    <t>9999010030</t>
  </si>
  <si>
    <t>Межбюджетные трансферты на осуществление части полномочий по культуре в соответствии с заключенными соглашениями</t>
  </si>
  <si>
    <t>Расходы на обеспечение деятельности учреждений культуры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</si>
  <si>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</si>
  <si>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</si>
  <si>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</si>
  <si>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</si>
  <si>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0700000000</t>
  </si>
  <si>
    <t>0700120070</t>
  </si>
  <si>
    <t>0800000000</t>
  </si>
  <si>
    <t>0800120080</t>
  </si>
  <si>
    <t>Прочие мероприятия непрограммных направлений деятельности органов местного самоуправления</t>
  </si>
  <si>
    <t>9990010000</t>
  </si>
  <si>
    <t>9990010051</t>
  </si>
  <si>
    <t>9990010062</t>
  </si>
  <si>
    <t>рублей</t>
  </si>
  <si>
    <t>Уточненный  план на 2023 год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</si>
  <si>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</si>
  <si>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</si>
  <si>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</si>
  <si>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Обеспечение проведения выборов и референдумов</t>
  </si>
  <si>
    <t>0107</t>
  </si>
  <si>
    <t>Обеспечение деятельности органов местного самоуправления</t>
  </si>
  <si>
    <t>9999000000</t>
  </si>
  <si>
    <t>Проведение выборов главы муниципального образования</t>
  </si>
  <si>
    <t>9999010070</t>
  </si>
  <si>
    <t>Специальные расходы</t>
  </si>
  <si>
    <t>880</t>
  </si>
  <si>
    <t>Проведение выборов в представительные органы муниципального образования</t>
  </si>
  <si>
    <t>9999010080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</si>
  <si>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</si>
  <si>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 xml:space="preserve">Национальная безопасность и правоохранительная деятельность 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</si>
  <si>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</si>
  <si>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</si>
  <si>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Мероприятия по противопожарной безопасности</t>
  </si>
  <si>
    <t>0300</t>
  </si>
  <si>
    <t>0310</t>
  </si>
  <si>
    <t>0500000000</t>
  </si>
  <si>
    <t>0500120050</t>
  </si>
  <si>
    <t xml:space="preserve">Жилищно-коммунальное хозяйство </t>
  </si>
  <si>
    <t>Благоустройство</t>
  </si>
  <si>
    <t>Прочие мероприятия непрограммных направлений на поддержку проектов по решению вопросов местного значения</t>
  </si>
  <si>
    <t>Гранты в форме межбюджетного трансферта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</si>
  <si>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0500</t>
  </si>
  <si>
    <t>0503</t>
  </si>
  <si>
    <t>9990030000</t>
  </si>
  <si>
    <t>9990030010</t>
  </si>
  <si>
    <t>Кассовое исполнение за 2023 год</t>
  </si>
  <si>
    <t>Другие общегосударственные вопросы</t>
  </si>
  <si>
    <t>Иные мероприятия непрограммных направлений</t>
  </si>
  <si>
    <t>Оценка недвижимости, признание прав и регулирование отношений по государственной и муниципальной собственности</t>
  </si>
  <si>
    <t>0113</t>
  </si>
  <si>
    <t>9990020000</t>
  </si>
  <si>
    <t>9990020050</t>
  </si>
  <si>
    <t>Отчет об исполнении доходов и расходов  бюджета Крыловского сельского поселения по разделам и подразделам в соответствии с функциональной классификацией расходов  бюджетов Российской Федерации 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</si>
</sst>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/>
    </xf>
    <xf numFmtId="49" fontId="5" fillId="35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41.25390625" style="0" customWidth="1"/>
    <col min="2" max="2" width="6.25390625" style="0" customWidth="1"/>
    <col min="3" max="3" width="13.00390625" style="0" customWidth="1"/>
    <col min="4" max="4" width="5.875" style="0" customWidth="1"/>
    <col min="5" max="5" width="14.75390625" style="0" customWidth="1"/>
    <col min="6" max="6" width="13.00390625" style="0" customWidth="1"/>
    <col min="7" max="7" width="8.25390625" style="0" customWidth="1"/>
  </cols>
  <sheetData>
    <row r="1" spans="1:7" ht="12.75">
      <c r="A1" s="3"/>
      <c r="B1" s="4"/>
      <c r="C1" s="4"/>
      <c r="D1" s="3"/>
      <c r="E1" s="47" t="s">
        <v>44</v>
      </c>
      <c r="F1" s="47"/>
      <c r="G1" s="47"/>
    </row>
    <row r="2" spans="1:7" ht="12.75">
      <c r="A2" s="3"/>
      <c r="B2" s="4"/>
      <c r="C2" s="4"/>
      <c r="D2" s="3"/>
      <c r="E2" s="3"/>
      <c r="F2" s="3"/>
      <c r="G2" s="5" t="s">
        <v>17</v>
      </c>
    </row>
    <row r="3" spans="1:7" ht="12.75">
      <c r="A3" s="3"/>
      <c r="B3" s="4"/>
      <c r="C3" s="4"/>
      <c r="D3" s="3"/>
      <c r="E3" s="3"/>
      <c r="F3" s="3"/>
      <c r="G3" s="5" t="s">
        <v>18</v>
      </c>
    </row>
    <row r="4" spans="1:7" ht="12.75">
      <c r="A4" s="3"/>
      <c r="B4" s="4"/>
      <c r="C4" s="4"/>
      <c r="D4" s="3"/>
      <c r="E4" s="3"/>
      <c r="F4" s="3"/>
      <c r="G4" s="5" t="s">
        <v>39</v>
      </c>
    </row>
    <row r="5" spans="1:7" ht="12.75">
      <c r="A5" s="3"/>
      <c r="B5" s="4"/>
      <c r="C5" s="4"/>
      <c r="D5" s="3"/>
      <c r="E5" s="48" t="s">
        <v>50</v>
      </c>
      <c r="F5" s="48"/>
      <c r="G5" s="48"/>
    </row>
    <row r="6" spans="1:7" ht="46.5" customHeight="1">
      <c r="A6" s="49" t="s">
        <v>115</v>
      </c>
      <c r="B6" s="49"/>
      <c r="C6" s="49"/>
      <c r="D6" s="49"/>
      <c r="E6" s="49"/>
      <c r="F6" s="49"/>
      <c r="G6" s="49"/>
    </row>
    <row r="7" spans="1:7" ht="12.75">
      <c r="A7" s="6"/>
      <c r="B7" s="7"/>
      <c r="C7" s="7"/>
      <c r="D7" s="7"/>
      <c r="E7" s="7"/>
      <c r="F7" s="46" t="s">
        <v>76</v>
      </c>
      <c r="G7" s="46"/>
    </row>
    <row r="8" spans="1:7" ht="60.75" customHeight="1">
      <c r="A8" s="8" t="s">
        <v>40</v>
      </c>
      <c r="B8" s="8" t="s">
        <v>19</v>
      </c>
      <c r="C8" s="8" t="s">
        <v>20</v>
      </c>
      <c r="D8" s="8" t="s">
        <v>21</v>
      </c>
      <c r="E8" s="8" t="s">
        <v>77</v>
      </c>
      <c r="F8" s="8" t="s">
        <v>108</v>
      </c>
      <c r="G8" s="8" t="s">
        <v>16</v>
      </c>
    </row>
    <row r="9" spans="1:7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2.75">
      <c r="A10" s="9" t="s">
        <v>14</v>
      </c>
      <c r="B10" s="8"/>
      <c r="C10" s="8"/>
      <c r="D10" s="8"/>
      <c r="E10" s="10">
        <f>E11+E12</f>
        <v>10019377.28</v>
      </c>
      <c r="F10" s="10">
        <f>F11+F12</f>
        <v>9903316.62</v>
      </c>
      <c r="G10" s="10">
        <f>F10/E10*100</f>
        <v>98.84163799049995</v>
      </c>
    </row>
    <row r="11" spans="1:7" ht="12.75">
      <c r="A11" s="11" t="s">
        <v>9</v>
      </c>
      <c r="B11" s="8"/>
      <c r="C11" s="8"/>
      <c r="D11" s="8"/>
      <c r="E11" s="12">
        <v>595200</v>
      </c>
      <c r="F11" s="12">
        <v>479139.34</v>
      </c>
      <c r="G11" s="12">
        <f>F11/E11*100</f>
        <v>80.50056115591399</v>
      </c>
    </row>
    <row r="12" spans="1:7" ht="12.75">
      <c r="A12" s="11" t="s">
        <v>15</v>
      </c>
      <c r="B12" s="8"/>
      <c r="C12" s="8"/>
      <c r="D12" s="8"/>
      <c r="E12" s="12">
        <v>9424177.28</v>
      </c>
      <c r="F12" s="12">
        <v>9424177.28</v>
      </c>
      <c r="G12" s="12">
        <f>F12/E12*100</f>
        <v>100</v>
      </c>
    </row>
    <row r="13" spans="1:7" ht="12.75">
      <c r="A13" s="9" t="s">
        <v>45</v>
      </c>
      <c r="B13" s="8"/>
      <c r="C13" s="8"/>
      <c r="D13" s="8"/>
      <c r="E13" s="10">
        <f>E96</f>
        <v>10583829.64</v>
      </c>
      <c r="F13" s="10">
        <f>F96</f>
        <v>10052599.41</v>
      </c>
      <c r="G13" s="10">
        <f>F13/E13*100</f>
        <v>94.98073714270404</v>
      </c>
    </row>
    <row r="14" spans="1:7" ht="12.75">
      <c r="A14" s="13" t="s">
        <v>6</v>
      </c>
      <c r="B14" s="14" t="s">
        <v>7</v>
      </c>
      <c r="C14" s="14" t="s">
        <v>51</v>
      </c>
      <c r="D14" s="14" t="s">
        <v>2</v>
      </c>
      <c r="E14" s="15">
        <f>E15+E20+E29+E39</f>
        <v>3546672.2800000003</v>
      </c>
      <c r="F14" s="15">
        <f>F15+F20+F29+F39</f>
        <v>3026771.65</v>
      </c>
      <c r="G14" s="15">
        <f>F14/E14*100</f>
        <v>85.34117085100402</v>
      </c>
    </row>
    <row r="15" spans="1:7" ht="47.25" customHeight="1">
      <c r="A15" s="16" t="s">
        <v>8</v>
      </c>
      <c r="B15" s="17" t="s">
        <v>1</v>
      </c>
      <c r="C15" s="17" t="s">
        <v>51</v>
      </c>
      <c r="D15" s="17" t="s">
        <v>2</v>
      </c>
      <c r="E15" s="18">
        <f aca="true" t="shared" si="0" ref="E15:F18">E16</f>
        <v>545000</v>
      </c>
      <c r="F15" s="18">
        <f t="shared" si="0"/>
        <v>304371.61</v>
      </c>
      <c r="G15" s="12">
        <f aca="true" t="shared" si="1" ref="G15:G66">F15/E15*100</f>
        <v>55.84800183486238</v>
      </c>
    </row>
    <row r="16" spans="1:7" ht="36.75" customHeight="1">
      <c r="A16" s="19" t="s">
        <v>41</v>
      </c>
      <c r="B16" s="20" t="s">
        <v>1</v>
      </c>
      <c r="C16" s="20" t="s">
        <v>52</v>
      </c>
      <c r="D16" s="20" t="s">
        <v>2</v>
      </c>
      <c r="E16" s="12">
        <f>E17</f>
        <v>545000</v>
      </c>
      <c r="F16" s="12">
        <f t="shared" si="0"/>
        <v>304371.61</v>
      </c>
      <c r="G16" s="12">
        <f t="shared" si="1"/>
        <v>55.84800183486238</v>
      </c>
    </row>
    <row r="17" spans="1:7" ht="17.25" customHeight="1">
      <c r="A17" s="19" t="s">
        <v>22</v>
      </c>
      <c r="B17" s="20" t="s">
        <v>1</v>
      </c>
      <c r="C17" s="21" t="s">
        <v>60</v>
      </c>
      <c r="D17" s="20" t="s">
        <v>2</v>
      </c>
      <c r="E17" s="12">
        <f t="shared" si="0"/>
        <v>545000</v>
      </c>
      <c r="F17" s="12">
        <f t="shared" si="0"/>
        <v>304371.61</v>
      </c>
      <c r="G17" s="12">
        <f t="shared" si="1"/>
        <v>55.84800183486238</v>
      </c>
    </row>
    <row r="18" spans="1:7" ht="72.75" customHeight="1">
      <c r="A18" s="19" t="s">
        <v>23</v>
      </c>
      <c r="B18" s="20" t="s">
        <v>1</v>
      </c>
      <c r="C18" s="21" t="s">
        <v>60</v>
      </c>
      <c r="D18" s="20" t="s">
        <v>24</v>
      </c>
      <c r="E18" s="12">
        <f t="shared" si="0"/>
        <v>545000</v>
      </c>
      <c r="F18" s="12">
        <f t="shared" si="0"/>
        <v>304371.61</v>
      </c>
      <c r="G18" s="12">
        <f t="shared" si="1"/>
        <v>55.84800183486238</v>
      </c>
    </row>
    <row r="19" spans="1:7" ht="33" customHeight="1">
      <c r="A19" s="19" t="s">
        <v>25</v>
      </c>
      <c r="B19" s="20" t="s">
        <v>1</v>
      </c>
      <c r="C19" s="21" t="s">
        <v>60</v>
      </c>
      <c r="D19" s="20" t="s">
        <v>26</v>
      </c>
      <c r="E19" s="12">
        <v>545000</v>
      </c>
      <c r="F19" s="12">
        <v>304371.61</v>
      </c>
      <c r="G19" s="12">
        <f t="shared" si="1"/>
        <v>55.84800183486238</v>
      </c>
    </row>
    <row r="20" spans="1:7" ht="59.25" customHeight="1">
      <c r="A20" s="16" t="s">
        <v>27</v>
      </c>
      <c r="B20" s="17" t="s">
        <v>3</v>
      </c>
      <c r="C20" s="17" t="s">
        <v>51</v>
      </c>
      <c r="D20" s="17" t="s">
        <v>2</v>
      </c>
      <c r="E20" s="18">
        <f>E21</f>
        <v>1635743</v>
      </c>
      <c r="F20" s="18">
        <f>F21</f>
        <v>1619789.39</v>
      </c>
      <c r="G20" s="18">
        <f t="shared" si="1"/>
        <v>99.02468725221503</v>
      </c>
    </row>
    <row r="21" spans="1:7" ht="33.75" customHeight="1">
      <c r="A21" s="19" t="s">
        <v>41</v>
      </c>
      <c r="B21" s="17" t="s">
        <v>3</v>
      </c>
      <c r="C21" s="20" t="s">
        <v>52</v>
      </c>
      <c r="D21" s="17" t="s">
        <v>2</v>
      </c>
      <c r="E21" s="18">
        <f>E22</f>
        <v>1635743</v>
      </c>
      <c r="F21" s="12">
        <f>F22</f>
        <v>1619789.39</v>
      </c>
      <c r="G21" s="12">
        <f t="shared" si="1"/>
        <v>99.02468725221503</v>
      </c>
    </row>
    <row r="22" spans="1:7" ht="41.25" customHeight="1">
      <c r="A22" s="19" t="s">
        <v>42</v>
      </c>
      <c r="B22" s="20" t="s">
        <v>3</v>
      </c>
      <c r="C22" s="20" t="s">
        <v>61</v>
      </c>
      <c r="D22" s="20" t="s">
        <v>2</v>
      </c>
      <c r="E22" s="12">
        <f>E23+E25+E27</f>
        <v>1635743</v>
      </c>
      <c r="F22" s="12">
        <f>F23+F25+F27</f>
        <v>1619789.39</v>
      </c>
      <c r="G22" s="12">
        <f t="shared" si="1"/>
        <v>99.02468725221503</v>
      </c>
    </row>
    <row r="23" spans="1:7" ht="75.75" customHeight="1">
      <c r="A23" s="19" t="s">
        <v>23</v>
      </c>
      <c r="B23" s="20" t="s">
        <v>3</v>
      </c>
      <c r="C23" s="20" t="s">
        <v>61</v>
      </c>
      <c r="D23" s="20" t="s">
        <v>24</v>
      </c>
      <c r="E23" s="12">
        <f>E24</f>
        <v>1396943</v>
      </c>
      <c r="F23" s="12">
        <f>F24</f>
        <v>1396722.38</v>
      </c>
      <c r="G23" s="12">
        <f t="shared" si="1"/>
        <v>99.98420694330406</v>
      </c>
    </row>
    <row r="24" spans="1:7" ht="33.75" customHeight="1">
      <c r="A24" s="19" t="s">
        <v>25</v>
      </c>
      <c r="B24" s="20" t="s">
        <v>3</v>
      </c>
      <c r="C24" s="20" t="s">
        <v>61</v>
      </c>
      <c r="D24" s="20" t="s">
        <v>26</v>
      </c>
      <c r="E24" s="12">
        <v>1396943</v>
      </c>
      <c r="F24" s="12">
        <v>1396722.38</v>
      </c>
      <c r="G24" s="12">
        <f t="shared" si="1"/>
        <v>99.98420694330406</v>
      </c>
    </row>
    <row r="25" spans="1:7" ht="32.25" customHeight="1">
      <c r="A25" s="19" t="s">
        <v>28</v>
      </c>
      <c r="B25" s="20" t="s">
        <v>3</v>
      </c>
      <c r="C25" s="20" t="s">
        <v>61</v>
      </c>
      <c r="D25" s="20" t="s">
        <v>29</v>
      </c>
      <c r="E25" s="12">
        <f>E26</f>
        <v>237500</v>
      </c>
      <c r="F25" s="12">
        <f>F26</f>
        <v>221831.73</v>
      </c>
      <c r="G25" s="12">
        <f t="shared" si="1"/>
        <v>93.40283368421053</v>
      </c>
    </row>
    <row r="26" spans="1:7" ht="48" customHeight="1">
      <c r="A26" s="19" t="s">
        <v>30</v>
      </c>
      <c r="B26" s="20" t="s">
        <v>3</v>
      </c>
      <c r="C26" s="20" t="s">
        <v>61</v>
      </c>
      <c r="D26" s="20" t="s">
        <v>31</v>
      </c>
      <c r="E26" s="12">
        <v>237500</v>
      </c>
      <c r="F26" s="12">
        <v>221831.73</v>
      </c>
      <c r="G26" s="12">
        <f t="shared" si="1"/>
        <v>93.40283368421053</v>
      </c>
    </row>
    <row r="27" spans="1:7" ht="16.5" customHeight="1">
      <c r="A27" s="22" t="s">
        <v>32</v>
      </c>
      <c r="B27" s="20" t="s">
        <v>3</v>
      </c>
      <c r="C27" s="20" t="s">
        <v>61</v>
      </c>
      <c r="D27" s="20" t="s">
        <v>33</v>
      </c>
      <c r="E27" s="12">
        <f>E28</f>
        <v>1300</v>
      </c>
      <c r="F27" s="12">
        <f>F28</f>
        <v>1235.28</v>
      </c>
      <c r="G27" s="12">
        <f t="shared" si="1"/>
        <v>95.02153846153846</v>
      </c>
    </row>
    <row r="28" spans="1:7" ht="18" customHeight="1">
      <c r="A28" s="22" t="s">
        <v>34</v>
      </c>
      <c r="B28" s="20" t="s">
        <v>3</v>
      </c>
      <c r="C28" s="20" t="s">
        <v>61</v>
      </c>
      <c r="D28" s="20" t="s">
        <v>35</v>
      </c>
      <c r="E28" s="12">
        <v>1300</v>
      </c>
      <c r="F28" s="12">
        <v>1235.28</v>
      </c>
      <c r="G28" s="12">
        <f t="shared" si="1"/>
        <v>95.02153846153846</v>
      </c>
    </row>
    <row r="29" spans="1:7" ht="35.25" customHeight="1">
      <c r="A29" s="23" t="s">
        <v>81</v>
      </c>
      <c r="B29" s="24" t="s">
        <v>82</v>
      </c>
      <c r="C29" s="24" t="s">
        <v>51</v>
      </c>
      <c r="D29" s="24" t="s">
        <v>2</v>
      </c>
      <c r="E29" s="18">
        <f aca="true" t="shared" si="2" ref="E29:F31">E30</f>
        <v>1315929.28</v>
      </c>
      <c r="F29" s="18">
        <f t="shared" si="2"/>
        <v>1070740.65</v>
      </c>
      <c r="G29" s="18">
        <f t="shared" si="1"/>
        <v>81.36764386001046</v>
      </c>
    </row>
    <row r="30" spans="1:7" ht="35.25" customHeight="1">
      <c r="A30" s="25" t="s">
        <v>41</v>
      </c>
      <c r="B30" s="26" t="s">
        <v>82</v>
      </c>
      <c r="C30" s="26" t="s">
        <v>52</v>
      </c>
      <c r="D30" s="26" t="s">
        <v>2</v>
      </c>
      <c r="E30" s="12">
        <f t="shared" si="2"/>
        <v>1315929.28</v>
      </c>
      <c r="F30" s="12">
        <f t="shared" si="2"/>
        <v>1070740.65</v>
      </c>
      <c r="G30" s="12">
        <f t="shared" si="1"/>
        <v>81.36764386001046</v>
      </c>
    </row>
    <row r="31" spans="1:7" ht="39" customHeight="1">
      <c r="A31" s="25" t="s">
        <v>43</v>
      </c>
      <c r="B31" s="26" t="s">
        <v>82</v>
      </c>
      <c r="C31" s="26" t="s">
        <v>55</v>
      </c>
      <c r="D31" s="26" t="s">
        <v>2</v>
      </c>
      <c r="E31" s="12">
        <f t="shared" si="2"/>
        <v>1315929.28</v>
      </c>
      <c r="F31" s="12">
        <f t="shared" si="2"/>
        <v>1070740.65</v>
      </c>
      <c r="G31" s="12">
        <f t="shared" si="1"/>
        <v>81.36764386001046</v>
      </c>
    </row>
    <row r="32" spans="1:7" ht="30" customHeight="1">
      <c r="A32" s="25" t="s">
        <v>83</v>
      </c>
      <c r="B32" s="26" t="s">
        <v>82</v>
      </c>
      <c r="C32" s="26" t="s">
        <v>84</v>
      </c>
      <c r="D32" s="26" t="s">
        <v>2</v>
      </c>
      <c r="E32" s="12">
        <f>E33+E36</f>
        <v>1315929.28</v>
      </c>
      <c r="F32" s="12">
        <f>F33+F36</f>
        <v>1070740.65</v>
      </c>
      <c r="G32" s="12">
        <f t="shared" si="1"/>
        <v>81.36764386001046</v>
      </c>
    </row>
    <row r="33" spans="1:7" ht="33.75" customHeight="1">
      <c r="A33" s="25" t="s">
        <v>85</v>
      </c>
      <c r="B33" s="26" t="s">
        <v>82</v>
      </c>
      <c r="C33" s="20" t="s">
        <v>86</v>
      </c>
      <c r="D33" s="20" t="s">
        <v>2</v>
      </c>
      <c r="E33" s="12">
        <f>E34</f>
        <v>500000</v>
      </c>
      <c r="F33" s="12">
        <f>F34</f>
        <v>254811.37</v>
      </c>
      <c r="G33" s="12">
        <f t="shared" si="1"/>
        <v>50.962273999999994</v>
      </c>
    </row>
    <row r="34" spans="1:7" ht="24" customHeight="1">
      <c r="A34" s="27" t="s">
        <v>32</v>
      </c>
      <c r="B34" s="26" t="s">
        <v>82</v>
      </c>
      <c r="C34" s="20" t="s">
        <v>86</v>
      </c>
      <c r="D34" s="26" t="s">
        <v>33</v>
      </c>
      <c r="E34" s="12">
        <f>E35</f>
        <v>500000</v>
      </c>
      <c r="F34" s="12">
        <f>F35</f>
        <v>254811.37</v>
      </c>
      <c r="G34" s="12">
        <f t="shared" si="1"/>
        <v>50.962273999999994</v>
      </c>
    </row>
    <row r="35" spans="1:7" ht="20.25" customHeight="1">
      <c r="A35" s="27" t="s">
        <v>87</v>
      </c>
      <c r="B35" s="26" t="s">
        <v>82</v>
      </c>
      <c r="C35" s="20" t="s">
        <v>86</v>
      </c>
      <c r="D35" s="26" t="s">
        <v>88</v>
      </c>
      <c r="E35" s="12">
        <v>500000</v>
      </c>
      <c r="F35" s="12">
        <v>254811.37</v>
      </c>
      <c r="G35" s="12">
        <f t="shared" si="1"/>
        <v>50.962273999999994</v>
      </c>
    </row>
    <row r="36" spans="1:7" ht="34.5" customHeight="1">
      <c r="A36" s="25" t="s">
        <v>89</v>
      </c>
      <c r="B36" s="26" t="s">
        <v>82</v>
      </c>
      <c r="C36" s="20" t="s">
        <v>90</v>
      </c>
      <c r="D36" s="26" t="s">
        <v>2</v>
      </c>
      <c r="E36" s="12">
        <f>E37</f>
        <v>815929.28</v>
      </c>
      <c r="F36" s="12">
        <f>F37</f>
        <v>815929.28</v>
      </c>
      <c r="G36" s="12">
        <f t="shared" si="1"/>
        <v>100</v>
      </c>
    </row>
    <row r="37" spans="1:7" ht="18" customHeight="1">
      <c r="A37" s="27" t="s">
        <v>32</v>
      </c>
      <c r="B37" s="26" t="s">
        <v>82</v>
      </c>
      <c r="C37" s="20" t="s">
        <v>90</v>
      </c>
      <c r="D37" s="26" t="s">
        <v>33</v>
      </c>
      <c r="E37" s="12">
        <f>E38</f>
        <v>815929.28</v>
      </c>
      <c r="F37" s="12">
        <f>F38</f>
        <v>815929.28</v>
      </c>
      <c r="G37" s="12">
        <f t="shared" si="1"/>
        <v>100</v>
      </c>
    </row>
    <row r="38" spans="1:7" ht="18" customHeight="1">
      <c r="A38" s="27" t="s">
        <v>87</v>
      </c>
      <c r="B38" s="26" t="s">
        <v>82</v>
      </c>
      <c r="C38" s="20" t="s">
        <v>90</v>
      </c>
      <c r="D38" s="26" t="s">
        <v>88</v>
      </c>
      <c r="E38" s="12">
        <v>815929.28</v>
      </c>
      <c r="F38" s="12">
        <v>815929.28</v>
      </c>
      <c r="G38" s="12">
        <f t="shared" si="1"/>
        <v>100</v>
      </c>
    </row>
    <row r="39" spans="1:7" ht="18" customHeight="1">
      <c r="A39" s="28" t="s">
        <v>109</v>
      </c>
      <c r="B39" s="29" t="s">
        <v>112</v>
      </c>
      <c r="C39" s="20" t="s">
        <v>51</v>
      </c>
      <c r="D39" s="20" t="s">
        <v>2</v>
      </c>
      <c r="E39" s="15">
        <f aca="true" t="shared" si="3" ref="E39:F44">E40</f>
        <v>50000</v>
      </c>
      <c r="F39" s="15">
        <f t="shared" si="3"/>
        <v>31870</v>
      </c>
      <c r="G39" s="12">
        <f t="shared" si="1"/>
        <v>63.739999999999995</v>
      </c>
    </row>
    <row r="40" spans="1:7" ht="33.75" customHeight="1">
      <c r="A40" s="11" t="s">
        <v>41</v>
      </c>
      <c r="B40" s="20" t="s">
        <v>112</v>
      </c>
      <c r="C40" s="30" t="s">
        <v>52</v>
      </c>
      <c r="D40" s="20" t="s">
        <v>2</v>
      </c>
      <c r="E40" s="12">
        <f t="shared" si="3"/>
        <v>50000</v>
      </c>
      <c r="F40" s="12">
        <f t="shared" si="3"/>
        <v>31870</v>
      </c>
      <c r="G40" s="12">
        <f t="shared" si="1"/>
        <v>63.739999999999995</v>
      </c>
    </row>
    <row r="41" spans="1:7" ht="38.25" customHeight="1">
      <c r="A41" s="11" t="s">
        <v>43</v>
      </c>
      <c r="B41" s="20" t="s">
        <v>112</v>
      </c>
      <c r="C41" s="30" t="s">
        <v>55</v>
      </c>
      <c r="D41" s="20" t="s">
        <v>2</v>
      </c>
      <c r="E41" s="12">
        <f t="shared" si="3"/>
        <v>50000</v>
      </c>
      <c r="F41" s="12">
        <f t="shared" si="3"/>
        <v>31870</v>
      </c>
      <c r="G41" s="12">
        <f t="shared" si="1"/>
        <v>63.739999999999995</v>
      </c>
    </row>
    <row r="42" spans="1:7" ht="21" customHeight="1">
      <c r="A42" s="31" t="s">
        <v>110</v>
      </c>
      <c r="B42" s="20" t="s">
        <v>112</v>
      </c>
      <c r="C42" s="30" t="s">
        <v>113</v>
      </c>
      <c r="D42" s="20" t="s">
        <v>2</v>
      </c>
      <c r="E42" s="12">
        <f t="shared" si="3"/>
        <v>50000</v>
      </c>
      <c r="F42" s="12">
        <f t="shared" si="3"/>
        <v>31870</v>
      </c>
      <c r="G42" s="12">
        <f t="shared" si="1"/>
        <v>63.739999999999995</v>
      </c>
    </row>
    <row r="43" spans="1:7" ht="47.25" customHeight="1">
      <c r="A43" s="31" t="s">
        <v>111</v>
      </c>
      <c r="B43" s="20" t="s">
        <v>112</v>
      </c>
      <c r="C43" s="30" t="s">
        <v>114</v>
      </c>
      <c r="D43" s="20" t="s">
        <v>2</v>
      </c>
      <c r="E43" s="12">
        <f t="shared" si="3"/>
        <v>50000</v>
      </c>
      <c r="F43" s="12">
        <f t="shared" si="3"/>
        <v>31870</v>
      </c>
      <c r="G43" s="12">
        <f t="shared" si="1"/>
        <v>63.739999999999995</v>
      </c>
    </row>
    <row r="44" spans="1:7" ht="35.25" customHeight="1">
      <c r="A44" s="11" t="s">
        <v>28</v>
      </c>
      <c r="B44" s="20" t="s">
        <v>112</v>
      </c>
      <c r="C44" s="30" t="s">
        <v>114</v>
      </c>
      <c r="D44" s="20" t="s">
        <v>29</v>
      </c>
      <c r="E44" s="12">
        <f t="shared" si="3"/>
        <v>50000</v>
      </c>
      <c r="F44" s="12">
        <f t="shared" si="3"/>
        <v>31870</v>
      </c>
      <c r="G44" s="12">
        <f t="shared" si="1"/>
        <v>63.739999999999995</v>
      </c>
    </row>
    <row r="45" spans="1:7" ht="43.5" customHeight="1">
      <c r="A45" s="11" t="s">
        <v>30</v>
      </c>
      <c r="B45" s="20" t="s">
        <v>112</v>
      </c>
      <c r="C45" s="30" t="s">
        <v>114</v>
      </c>
      <c r="D45" s="26" t="s">
        <v>31</v>
      </c>
      <c r="E45" s="12">
        <v>50000</v>
      </c>
      <c r="F45" s="12">
        <v>31870</v>
      </c>
      <c r="G45" s="12">
        <f t="shared" si="1"/>
        <v>63.739999999999995</v>
      </c>
    </row>
    <row r="46" spans="1:7" ht="16.5" customHeight="1">
      <c r="A46" s="13" t="s">
        <v>36</v>
      </c>
      <c r="B46" s="14" t="s">
        <v>10</v>
      </c>
      <c r="C46" s="14" t="s">
        <v>51</v>
      </c>
      <c r="D46" s="14" t="s">
        <v>2</v>
      </c>
      <c r="E46" s="15">
        <f aca="true" t="shared" si="4" ref="E46:F48">E47</f>
        <v>215585</v>
      </c>
      <c r="F46" s="15">
        <f t="shared" si="4"/>
        <v>215585</v>
      </c>
      <c r="G46" s="15">
        <f t="shared" si="1"/>
        <v>100</v>
      </c>
    </row>
    <row r="47" spans="1:7" ht="20.25" customHeight="1">
      <c r="A47" s="19" t="s">
        <v>11</v>
      </c>
      <c r="B47" s="20" t="s">
        <v>12</v>
      </c>
      <c r="C47" s="20" t="s">
        <v>51</v>
      </c>
      <c r="D47" s="20" t="s">
        <v>2</v>
      </c>
      <c r="E47" s="12">
        <f t="shared" si="4"/>
        <v>215585</v>
      </c>
      <c r="F47" s="12">
        <f t="shared" si="4"/>
        <v>215585</v>
      </c>
      <c r="G47" s="12">
        <f t="shared" si="1"/>
        <v>100</v>
      </c>
    </row>
    <row r="48" spans="1:7" ht="28.5" customHeight="1">
      <c r="A48" s="19" t="s">
        <v>41</v>
      </c>
      <c r="B48" s="20" t="s">
        <v>12</v>
      </c>
      <c r="C48" s="30" t="s">
        <v>52</v>
      </c>
      <c r="D48" s="20" t="s">
        <v>2</v>
      </c>
      <c r="E48" s="12">
        <f>E49</f>
        <v>215585</v>
      </c>
      <c r="F48" s="12">
        <f t="shared" si="4"/>
        <v>215585</v>
      </c>
      <c r="G48" s="12">
        <f t="shared" si="1"/>
        <v>100</v>
      </c>
    </row>
    <row r="49" spans="1:7" ht="33" customHeight="1">
      <c r="A49" s="19" t="s">
        <v>43</v>
      </c>
      <c r="B49" s="20" t="s">
        <v>12</v>
      </c>
      <c r="C49" s="30" t="s">
        <v>55</v>
      </c>
      <c r="D49" s="20" t="s">
        <v>2</v>
      </c>
      <c r="E49" s="12">
        <f>E50</f>
        <v>215585</v>
      </c>
      <c r="F49" s="12">
        <f>F50</f>
        <v>215585</v>
      </c>
      <c r="G49" s="12">
        <f t="shared" si="1"/>
        <v>100</v>
      </c>
    </row>
    <row r="50" spans="1:7" ht="47.25" customHeight="1">
      <c r="A50" s="19" t="s">
        <v>13</v>
      </c>
      <c r="B50" s="20" t="s">
        <v>12</v>
      </c>
      <c r="C50" s="20" t="s">
        <v>56</v>
      </c>
      <c r="D50" s="20" t="s">
        <v>2</v>
      </c>
      <c r="E50" s="12">
        <f>E51+E53</f>
        <v>215585</v>
      </c>
      <c r="F50" s="12">
        <f>F51+F53</f>
        <v>215585</v>
      </c>
      <c r="G50" s="12">
        <f t="shared" si="1"/>
        <v>100</v>
      </c>
    </row>
    <row r="51" spans="1:7" ht="79.5" customHeight="1">
      <c r="A51" s="19" t="s">
        <v>23</v>
      </c>
      <c r="B51" s="20" t="s">
        <v>12</v>
      </c>
      <c r="C51" s="20" t="s">
        <v>56</v>
      </c>
      <c r="D51" s="20" t="s">
        <v>24</v>
      </c>
      <c r="E51" s="12">
        <f>E52</f>
        <v>214190</v>
      </c>
      <c r="F51" s="12">
        <f>F52</f>
        <v>214190</v>
      </c>
      <c r="G51" s="12">
        <f t="shared" si="1"/>
        <v>100</v>
      </c>
    </row>
    <row r="52" spans="1:7" ht="36.75" customHeight="1">
      <c r="A52" s="19" t="s">
        <v>25</v>
      </c>
      <c r="B52" s="20" t="s">
        <v>12</v>
      </c>
      <c r="C52" s="20" t="s">
        <v>56</v>
      </c>
      <c r="D52" s="20" t="s">
        <v>26</v>
      </c>
      <c r="E52" s="12">
        <v>214190</v>
      </c>
      <c r="F52" s="12">
        <v>214190</v>
      </c>
      <c r="G52" s="12">
        <f t="shared" si="1"/>
        <v>100</v>
      </c>
    </row>
    <row r="53" spans="1:7" ht="36" customHeight="1">
      <c r="A53" s="19" t="s">
        <v>28</v>
      </c>
      <c r="B53" s="20" t="s">
        <v>12</v>
      </c>
      <c r="C53" s="20" t="s">
        <v>56</v>
      </c>
      <c r="D53" s="20" t="s">
        <v>29</v>
      </c>
      <c r="E53" s="12">
        <f>E54</f>
        <v>1395</v>
      </c>
      <c r="F53" s="12">
        <f>F54</f>
        <v>1395</v>
      </c>
      <c r="G53" s="12">
        <f t="shared" si="1"/>
        <v>100</v>
      </c>
    </row>
    <row r="54" spans="1:7" ht="36" customHeight="1">
      <c r="A54" s="19" t="s">
        <v>30</v>
      </c>
      <c r="B54" s="20" t="s">
        <v>12</v>
      </c>
      <c r="C54" s="20" t="s">
        <v>56</v>
      </c>
      <c r="D54" s="20" t="s">
        <v>31</v>
      </c>
      <c r="E54" s="12">
        <v>1395</v>
      </c>
      <c r="F54" s="12">
        <v>1395</v>
      </c>
      <c r="G54" s="12">
        <f t="shared" si="1"/>
        <v>100</v>
      </c>
    </row>
    <row r="55" spans="1:7" ht="27.75" customHeight="1">
      <c r="A55" s="32" t="s">
        <v>92</v>
      </c>
      <c r="B55" s="29" t="s">
        <v>96</v>
      </c>
      <c r="C55" s="29" t="s">
        <v>51</v>
      </c>
      <c r="D55" s="29" t="s">
        <v>2</v>
      </c>
      <c r="E55" s="15">
        <f aca="true" t="shared" si="5" ref="E55:F59">E56</f>
        <v>161000</v>
      </c>
      <c r="F55" s="15">
        <f t="shared" si="5"/>
        <v>161000</v>
      </c>
      <c r="G55" s="15">
        <f t="shared" si="1"/>
        <v>100</v>
      </c>
    </row>
    <row r="56" spans="1:7" ht="44.25" customHeight="1">
      <c r="A56" s="33" t="s">
        <v>93</v>
      </c>
      <c r="B56" s="30" t="s">
        <v>97</v>
      </c>
      <c r="C56" s="30" t="s">
        <v>51</v>
      </c>
      <c r="D56" s="30" t="s">
        <v>2</v>
      </c>
      <c r="E56" s="12">
        <f t="shared" si="5"/>
        <v>161000</v>
      </c>
      <c r="F56" s="12">
        <f t="shared" si="5"/>
        <v>161000</v>
      </c>
      <c r="G56" s="12">
        <f t="shared" si="1"/>
        <v>100</v>
      </c>
    </row>
    <row r="57" spans="1:7" ht="61.5" customHeight="1">
      <c r="A57" s="31" t="s">
        <v>94</v>
      </c>
      <c r="B57" s="30" t="s">
        <v>97</v>
      </c>
      <c r="C57" s="30" t="s">
        <v>98</v>
      </c>
      <c r="D57" s="30" t="s">
        <v>2</v>
      </c>
      <c r="E57" s="12">
        <f t="shared" si="5"/>
        <v>161000</v>
      </c>
      <c r="F57" s="12">
        <f t="shared" si="5"/>
        <v>161000</v>
      </c>
      <c r="G57" s="12">
        <f t="shared" si="1"/>
        <v>100</v>
      </c>
    </row>
    <row r="58" spans="1:7" ht="25.5" customHeight="1">
      <c r="A58" s="31" t="s">
        <v>95</v>
      </c>
      <c r="B58" s="30" t="s">
        <v>97</v>
      </c>
      <c r="C58" s="30" t="s">
        <v>99</v>
      </c>
      <c r="D58" s="30" t="s">
        <v>2</v>
      </c>
      <c r="E58" s="12">
        <f t="shared" si="5"/>
        <v>161000</v>
      </c>
      <c r="F58" s="12">
        <f t="shared" si="5"/>
        <v>161000</v>
      </c>
      <c r="G58" s="12">
        <f t="shared" si="1"/>
        <v>100</v>
      </c>
    </row>
    <row r="59" spans="1:7" ht="28.5" customHeight="1">
      <c r="A59" s="27" t="s">
        <v>28</v>
      </c>
      <c r="B59" s="30" t="s">
        <v>97</v>
      </c>
      <c r="C59" s="30" t="s">
        <v>99</v>
      </c>
      <c r="D59" s="26" t="s">
        <v>29</v>
      </c>
      <c r="E59" s="12">
        <f t="shared" si="5"/>
        <v>161000</v>
      </c>
      <c r="F59" s="12">
        <f t="shared" si="5"/>
        <v>161000</v>
      </c>
      <c r="G59" s="12">
        <f t="shared" si="1"/>
        <v>100</v>
      </c>
    </row>
    <row r="60" spans="1:7" ht="41.25" customHeight="1">
      <c r="A60" s="27" t="s">
        <v>30</v>
      </c>
      <c r="B60" s="30" t="s">
        <v>97</v>
      </c>
      <c r="C60" s="30" t="s">
        <v>99</v>
      </c>
      <c r="D60" s="26" t="s">
        <v>31</v>
      </c>
      <c r="E60" s="12">
        <v>161000</v>
      </c>
      <c r="F60" s="12">
        <v>161000</v>
      </c>
      <c r="G60" s="12">
        <f t="shared" si="1"/>
        <v>100</v>
      </c>
    </row>
    <row r="61" spans="1:7" ht="17.25" customHeight="1">
      <c r="A61" s="13" t="s">
        <v>47</v>
      </c>
      <c r="B61" s="14" t="s">
        <v>46</v>
      </c>
      <c r="C61" s="14" t="s">
        <v>51</v>
      </c>
      <c r="D61" s="14" t="s">
        <v>2</v>
      </c>
      <c r="E61" s="15">
        <f>E62</f>
        <v>4149449.79</v>
      </c>
      <c r="F61" s="15">
        <f>F62</f>
        <v>4149220</v>
      </c>
      <c r="G61" s="12">
        <f t="shared" si="1"/>
        <v>99.99446215735507</v>
      </c>
    </row>
    <row r="62" spans="1:7" ht="15.75" customHeight="1">
      <c r="A62" s="19" t="s">
        <v>48</v>
      </c>
      <c r="B62" s="20" t="s">
        <v>49</v>
      </c>
      <c r="C62" s="20" t="s">
        <v>51</v>
      </c>
      <c r="D62" s="20" t="s">
        <v>2</v>
      </c>
      <c r="E62" s="12">
        <f>E63+E67+E71</f>
        <v>4149449.79</v>
      </c>
      <c r="F62" s="12">
        <f>F63+F67+F71</f>
        <v>4149220</v>
      </c>
      <c r="G62" s="12">
        <f t="shared" si="1"/>
        <v>99.99446215735507</v>
      </c>
    </row>
    <row r="63" spans="1:7" ht="80.25" customHeight="1">
      <c r="A63" s="19" t="s">
        <v>91</v>
      </c>
      <c r="B63" s="20" t="s">
        <v>49</v>
      </c>
      <c r="C63" s="20" t="s">
        <v>64</v>
      </c>
      <c r="D63" s="20" t="s">
        <v>2</v>
      </c>
      <c r="E63" s="12">
        <f aca="true" t="shared" si="6" ref="E63:F69">E64</f>
        <v>3029579.79</v>
      </c>
      <c r="F63" s="12">
        <f t="shared" si="6"/>
        <v>3029560</v>
      </c>
      <c r="G63" s="12">
        <f t="shared" si="1"/>
        <v>99.99934677409503</v>
      </c>
    </row>
    <row r="64" spans="1:7" ht="42.75" customHeight="1">
      <c r="A64" s="19" t="s">
        <v>65</v>
      </c>
      <c r="B64" s="20" t="s">
        <v>49</v>
      </c>
      <c r="C64" s="20" t="s">
        <v>66</v>
      </c>
      <c r="D64" s="20" t="s">
        <v>2</v>
      </c>
      <c r="E64" s="12">
        <f t="shared" si="6"/>
        <v>3029579.79</v>
      </c>
      <c r="F64" s="12">
        <f t="shared" si="6"/>
        <v>3029560</v>
      </c>
      <c r="G64" s="12">
        <f t="shared" si="1"/>
        <v>99.99934677409503</v>
      </c>
    </row>
    <row r="65" spans="1:7" ht="33" customHeight="1">
      <c r="A65" s="19" t="s">
        <v>28</v>
      </c>
      <c r="B65" s="20" t="s">
        <v>49</v>
      </c>
      <c r="C65" s="20" t="s">
        <v>66</v>
      </c>
      <c r="D65" s="20" t="s">
        <v>29</v>
      </c>
      <c r="E65" s="12">
        <f t="shared" si="6"/>
        <v>3029579.79</v>
      </c>
      <c r="F65" s="12">
        <f t="shared" si="6"/>
        <v>3029560</v>
      </c>
      <c r="G65" s="12">
        <f t="shared" si="1"/>
        <v>99.99934677409503</v>
      </c>
    </row>
    <row r="66" spans="1:7" ht="42" customHeight="1">
      <c r="A66" s="19" t="s">
        <v>30</v>
      </c>
      <c r="B66" s="20" t="s">
        <v>49</v>
      </c>
      <c r="C66" s="20" t="s">
        <v>66</v>
      </c>
      <c r="D66" s="20" t="s">
        <v>31</v>
      </c>
      <c r="E66" s="12">
        <v>3029579.79</v>
      </c>
      <c r="F66" s="12">
        <v>3029560</v>
      </c>
      <c r="G66" s="12">
        <f t="shared" si="1"/>
        <v>99.99934677409503</v>
      </c>
    </row>
    <row r="67" spans="1:7" ht="70.5" customHeight="1">
      <c r="A67" s="19" t="s">
        <v>78</v>
      </c>
      <c r="B67" s="20" t="s">
        <v>49</v>
      </c>
      <c r="C67" s="20" t="s">
        <v>68</v>
      </c>
      <c r="D67" s="20" t="s">
        <v>2</v>
      </c>
      <c r="E67" s="12">
        <f t="shared" si="6"/>
        <v>462218</v>
      </c>
      <c r="F67" s="12">
        <f t="shared" si="6"/>
        <v>462160</v>
      </c>
      <c r="G67" s="12">
        <f aca="true" t="shared" si="7" ref="G67:G82">F67/E67*100</f>
        <v>99.98745180845403</v>
      </c>
    </row>
    <row r="68" spans="1:7" ht="45" customHeight="1">
      <c r="A68" s="19" t="s">
        <v>67</v>
      </c>
      <c r="B68" s="20" t="s">
        <v>49</v>
      </c>
      <c r="C68" s="20" t="s">
        <v>69</v>
      </c>
      <c r="D68" s="20" t="s">
        <v>2</v>
      </c>
      <c r="E68" s="12">
        <f t="shared" si="6"/>
        <v>462218</v>
      </c>
      <c r="F68" s="12">
        <f t="shared" si="6"/>
        <v>462160</v>
      </c>
      <c r="G68" s="12">
        <f t="shared" si="7"/>
        <v>99.98745180845403</v>
      </c>
    </row>
    <row r="69" spans="1:7" ht="35.25" customHeight="1">
      <c r="A69" s="19" t="s">
        <v>28</v>
      </c>
      <c r="B69" s="20" t="s">
        <v>49</v>
      </c>
      <c r="C69" s="20" t="s">
        <v>69</v>
      </c>
      <c r="D69" s="20" t="s">
        <v>29</v>
      </c>
      <c r="E69" s="12">
        <f t="shared" si="6"/>
        <v>462218</v>
      </c>
      <c r="F69" s="12">
        <f t="shared" si="6"/>
        <v>462160</v>
      </c>
      <c r="G69" s="12">
        <f t="shared" si="7"/>
        <v>99.98745180845403</v>
      </c>
    </row>
    <row r="70" spans="1:7" ht="42" customHeight="1">
      <c r="A70" s="19" t="s">
        <v>30</v>
      </c>
      <c r="B70" s="20" t="s">
        <v>49</v>
      </c>
      <c r="C70" s="20" t="s">
        <v>69</v>
      </c>
      <c r="D70" s="20" t="s">
        <v>31</v>
      </c>
      <c r="E70" s="12">
        <v>462218</v>
      </c>
      <c r="F70" s="12">
        <v>462160</v>
      </c>
      <c r="G70" s="12">
        <f t="shared" si="7"/>
        <v>99.98745180845403</v>
      </c>
    </row>
    <row r="71" spans="1:7" ht="71.25" customHeight="1">
      <c r="A71" s="19" t="s">
        <v>80</v>
      </c>
      <c r="B71" s="20" t="s">
        <v>49</v>
      </c>
      <c r="C71" s="20" t="s">
        <v>70</v>
      </c>
      <c r="D71" s="20" t="s">
        <v>2</v>
      </c>
      <c r="E71" s="12">
        <f aca="true" t="shared" si="8" ref="E71:F73">E72</f>
        <v>657652</v>
      </c>
      <c r="F71" s="12">
        <f t="shared" si="8"/>
        <v>657500</v>
      </c>
      <c r="G71" s="12">
        <f t="shared" si="7"/>
        <v>99.97688747240183</v>
      </c>
    </row>
    <row r="72" spans="1:7" ht="49.5" customHeight="1">
      <c r="A72" s="19" t="s">
        <v>79</v>
      </c>
      <c r="B72" s="20" t="s">
        <v>49</v>
      </c>
      <c r="C72" s="20" t="s">
        <v>71</v>
      </c>
      <c r="D72" s="20" t="s">
        <v>2</v>
      </c>
      <c r="E72" s="12">
        <f t="shared" si="8"/>
        <v>657652</v>
      </c>
      <c r="F72" s="12">
        <f t="shared" si="8"/>
        <v>657500</v>
      </c>
      <c r="G72" s="12">
        <f t="shared" si="7"/>
        <v>99.97688747240183</v>
      </c>
    </row>
    <row r="73" spans="1:7" ht="33" customHeight="1">
      <c r="A73" s="19" t="s">
        <v>28</v>
      </c>
      <c r="B73" s="20" t="s">
        <v>49</v>
      </c>
      <c r="C73" s="20" t="s">
        <v>71</v>
      </c>
      <c r="D73" s="20" t="s">
        <v>29</v>
      </c>
      <c r="E73" s="12">
        <f t="shared" si="8"/>
        <v>657652</v>
      </c>
      <c r="F73" s="12">
        <f t="shared" si="8"/>
        <v>657500</v>
      </c>
      <c r="G73" s="12">
        <f t="shared" si="7"/>
        <v>99.97688747240183</v>
      </c>
    </row>
    <row r="74" spans="1:7" ht="48" customHeight="1">
      <c r="A74" s="19" t="s">
        <v>30</v>
      </c>
      <c r="B74" s="20" t="s">
        <v>49</v>
      </c>
      <c r="C74" s="20" t="s">
        <v>71</v>
      </c>
      <c r="D74" s="20" t="s">
        <v>31</v>
      </c>
      <c r="E74" s="12">
        <v>657652</v>
      </c>
      <c r="F74" s="12">
        <v>657500</v>
      </c>
      <c r="G74" s="12">
        <f t="shared" si="7"/>
        <v>99.97688747240183</v>
      </c>
    </row>
    <row r="75" spans="1:7" ht="16.5" customHeight="1">
      <c r="A75" s="34" t="s">
        <v>100</v>
      </c>
      <c r="B75" s="35" t="s">
        <v>104</v>
      </c>
      <c r="C75" s="36" t="s">
        <v>51</v>
      </c>
      <c r="D75" s="36" t="s">
        <v>2</v>
      </c>
      <c r="E75" s="37">
        <f aca="true" t="shared" si="9" ref="E75:F81">E76</f>
        <v>500000</v>
      </c>
      <c r="F75" s="37">
        <f t="shared" si="9"/>
        <v>500000</v>
      </c>
      <c r="G75" s="15">
        <f>F75/E75*100</f>
        <v>100</v>
      </c>
    </row>
    <row r="76" spans="1:7" ht="15.75" customHeight="1">
      <c r="A76" s="38" t="s">
        <v>101</v>
      </c>
      <c r="B76" s="39" t="s">
        <v>105</v>
      </c>
      <c r="C76" s="40" t="s">
        <v>51</v>
      </c>
      <c r="D76" s="40" t="s">
        <v>2</v>
      </c>
      <c r="E76" s="12">
        <f t="shared" si="9"/>
        <v>500000</v>
      </c>
      <c r="F76" s="12">
        <f t="shared" si="9"/>
        <v>500000</v>
      </c>
      <c r="G76" s="12">
        <f t="shared" si="7"/>
        <v>100</v>
      </c>
    </row>
    <row r="77" spans="1:7" ht="30.75" customHeight="1">
      <c r="A77" s="22" t="s">
        <v>41</v>
      </c>
      <c r="B77" s="30" t="s">
        <v>105</v>
      </c>
      <c r="C77" s="20" t="s">
        <v>52</v>
      </c>
      <c r="D77" s="20" t="s">
        <v>2</v>
      </c>
      <c r="E77" s="12">
        <f t="shared" si="9"/>
        <v>500000</v>
      </c>
      <c r="F77" s="12">
        <f t="shared" si="9"/>
        <v>500000</v>
      </c>
      <c r="G77" s="12">
        <f t="shared" si="7"/>
        <v>100</v>
      </c>
    </row>
    <row r="78" spans="1:7" ht="34.5" customHeight="1">
      <c r="A78" s="19" t="s">
        <v>43</v>
      </c>
      <c r="B78" s="30" t="s">
        <v>105</v>
      </c>
      <c r="C78" s="20" t="s">
        <v>55</v>
      </c>
      <c r="D78" s="17" t="s">
        <v>2</v>
      </c>
      <c r="E78" s="12">
        <f t="shared" si="9"/>
        <v>500000</v>
      </c>
      <c r="F78" s="12">
        <f t="shared" si="9"/>
        <v>500000</v>
      </c>
      <c r="G78" s="12">
        <f t="shared" si="7"/>
        <v>100</v>
      </c>
    </row>
    <row r="79" spans="1:7" ht="42.75" customHeight="1">
      <c r="A79" s="19" t="s">
        <v>102</v>
      </c>
      <c r="B79" s="30" t="s">
        <v>105</v>
      </c>
      <c r="C79" s="20" t="s">
        <v>106</v>
      </c>
      <c r="D79" s="17" t="s">
        <v>2</v>
      </c>
      <c r="E79" s="12">
        <f t="shared" si="9"/>
        <v>500000</v>
      </c>
      <c r="F79" s="12">
        <f t="shared" si="9"/>
        <v>500000</v>
      </c>
      <c r="G79" s="12">
        <f t="shared" si="7"/>
        <v>100</v>
      </c>
    </row>
    <row r="80" spans="1:7" ht="70.5" customHeight="1">
      <c r="A80" s="19" t="s">
        <v>103</v>
      </c>
      <c r="B80" s="30" t="s">
        <v>105</v>
      </c>
      <c r="C80" s="20" t="s">
        <v>107</v>
      </c>
      <c r="D80" s="17" t="s">
        <v>2</v>
      </c>
      <c r="E80" s="12">
        <f t="shared" si="9"/>
        <v>500000</v>
      </c>
      <c r="F80" s="12">
        <f t="shared" si="9"/>
        <v>500000</v>
      </c>
      <c r="G80" s="12">
        <f t="shared" si="7"/>
        <v>100</v>
      </c>
    </row>
    <row r="81" spans="1:7" ht="36" customHeight="1">
      <c r="A81" s="19" t="s">
        <v>28</v>
      </c>
      <c r="B81" s="30" t="s">
        <v>105</v>
      </c>
      <c r="C81" s="20" t="s">
        <v>107</v>
      </c>
      <c r="D81" s="20" t="s">
        <v>29</v>
      </c>
      <c r="E81" s="12">
        <f t="shared" si="9"/>
        <v>500000</v>
      </c>
      <c r="F81" s="12">
        <f t="shared" si="9"/>
        <v>500000</v>
      </c>
      <c r="G81" s="12">
        <f t="shared" si="7"/>
        <v>100</v>
      </c>
    </row>
    <row r="82" spans="1:7" ht="49.5" customHeight="1">
      <c r="A82" s="19" t="s">
        <v>30</v>
      </c>
      <c r="B82" s="30" t="s">
        <v>105</v>
      </c>
      <c r="C82" s="20" t="s">
        <v>107</v>
      </c>
      <c r="D82" s="20" t="s">
        <v>31</v>
      </c>
      <c r="E82" s="12">
        <v>500000</v>
      </c>
      <c r="F82" s="12">
        <v>500000</v>
      </c>
      <c r="G82" s="12">
        <f t="shared" si="7"/>
        <v>100</v>
      </c>
    </row>
    <row r="83" spans="1:7" ht="16.5" customHeight="1">
      <c r="A83" s="13" t="s">
        <v>37</v>
      </c>
      <c r="B83" s="14" t="s">
        <v>5</v>
      </c>
      <c r="C83" s="14" t="s">
        <v>51</v>
      </c>
      <c r="D83" s="14" t="s">
        <v>2</v>
      </c>
      <c r="E83" s="15">
        <f>E84</f>
        <v>2011122.57</v>
      </c>
      <c r="F83" s="15">
        <f>F84</f>
        <v>2000022.76</v>
      </c>
      <c r="G83" s="15">
        <f aca="true" t="shared" si="10" ref="G83:G96">F83/E83*100</f>
        <v>99.44807889058696</v>
      </c>
    </row>
    <row r="84" spans="1:7" ht="18" customHeight="1">
      <c r="A84" s="19" t="s">
        <v>0</v>
      </c>
      <c r="B84" s="20" t="s">
        <v>4</v>
      </c>
      <c r="C84" s="20" t="s">
        <v>51</v>
      </c>
      <c r="D84" s="20" t="s">
        <v>2</v>
      </c>
      <c r="E84" s="12">
        <f>E93+E88</f>
        <v>2011122.57</v>
      </c>
      <c r="F84" s="12">
        <f>F93+F88</f>
        <v>2000022.76</v>
      </c>
      <c r="G84" s="12">
        <f t="shared" si="10"/>
        <v>99.44807889058696</v>
      </c>
    </row>
    <row r="85" spans="1:7" ht="32.25" customHeight="1">
      <c r="A85" s="19" t="s">
        <v>41</v>
      </c>
      <c r="B85" s="20" t="s">
        <v>4</v>
      </c>
      <c r="C85" s="20" t="s">
        <v>52</v>
      </c>
      <c r="D85" s="20" t="s">
        <v>2</v>
      </c>
      <c r="E85" s="12">
        <f aca="true" t="shared" si="11" ref="E85:F87">E86</f>
        <v>1029003.66</v>
      </c>
      <c r="F85" s="12">
        <f t="shared" si="11"/>
        <v>1017903.85</v>
      </c>
      <c r="G85" s="12">
        <f t="shared" si="10"/>
        <v>98.92130510011985</v>
      </c>
    </row>
    <row r="86" spans="1:7" ht="36" customHeight="1">
      <c r="A86" s="19" t="s">
        <v>43</v>
      </c>
      <c r="B86" s="20" t="s">
        <v>4</v>
      </c>
      <c r="C86" s="20" t="s">
        <v>55</v>
      </c>
      <c r="D86" s="20" t="s">
        <v>2</v>
      </c>
      <c r="E86" s="12">
        <f t="shared" si="11"/>
        <v>1029003.66</v>
      </c>
      <c r="F86" s="12">
        <f t="shared" si="11"/>
        <v>1017903.85</v>
      </c>
      <c r="G86" s="12">
        <f t="shared" si="10"/>
        <v>98.92130510011985</v>
      </c>
    </row>
    <row r="87" spans="1:7" ht="41.25" customHeight="1">
      <c r="A87" s="19" t="s">
        <v>72</v>
      </c>
      <c r="B87" s="20" t="s">
        <v>4</v>
      </c>
      <c r="C87" s="20" t="s">
        <v>73</v>
      </c>
      <c r="D87" s="20" t="s">
        <v>2</v>
      </c>
      <c r="E87" s="12">
        <f t="shared" si="11"/>
        <v>1029003.66</v>
      </c>
      <c r="F87" s="12">
        <f t="shared" si="11"/>
        <v>1017903.85</v>
      </c>
      <c r="G87" s="12">
        <f t="shared" si="10"/>
        <v>98.92130510011985</v>
      </c>
    </row>
    <row r="88" spans="1:7" ht="35.25" customHeight="1">
      <c r="A88" s="19" t="s">
        <v>63</v>
      </c>
      <c r="B88" s="20" t="s">
        <v>4</v>
      </c>
      <c r="C88" s="20" t="s">
        <v>74</v>
      </c>
      <c r="D88" s="20" t="s">
        <v>2</v>
      </c>
      <c r="E88" s="12">
        <f>E89+E91</f>
        <v>1029003.66</v>
      </c>
      <c r="F88" s="12">
        <f>F89+F91</f>
        <v>1017903.85</v>
      </c>
      <c r="G88" s="12">
        <f t="shared" si="10"/>
        <v>98.92130510011985</v>
      </c>
    </row>
    <row r="89" spans="1:7" ht="30.75" customHeight="1">
      <c r="A89" s="19" t="s">
        <v>28</v>
      </c>
      <c r="B89" s="20" t="s">
        <v>4</v>
      </c>
      <c r="C89" s="20" t="s">
        <v>74</v>
      </c>
      <c r="D89" s="20" t="s">
        <v>29</v>
      </c>
      <c r="E89" s="12">
        <f>E90</f>
        <v>1028503.66</v>
      </c>
      <c r="F89" s="12">
        <f>F90</f>
        <v>1017411.19</v>
      </c>
      <c r="G89" s="12">
        <f t="shared" si="10"/>
        <v>98.92149435812411</v>
      </c>
    </row>
    <row r="90" spans="1:7" ht="46.5" customHeight="1">
      <c r="A90" s="19" t="s">
        <v>30</v>
      </c>
      <c r="B90" s="20" t="s">
        <v>4</v>
      </c>
      <c r="C90" s="20" t="s">
        <v>74</v>
      </c>
      <c r="D90" s="20" t="s">
        <v>31</v>
      </c>
      <c r="E90" s="12">
        <v>1028503.66</v>
      </c>
      <c r="F90" s="12">
        <v>1017411.19</v>
      </c>
      <c r="G90" s="12">
        <f t="shared" si="10"/>
        <v>98.92149435812411</v>
      </c>
    </row>
    <row r="91" spans="1:7" ht="18" customHeight="1">
      <c r="A91" s="22" t="s">
        <v>32</v>
      </c>
      <c r="B91" s="20" t="s">
        <v>4</v>
      </c>
      <c r="C91" s="20" t="s">
        <v>74</v>
      </c>
      <c r="D91" s="20" t="s">
        <v>33</v>
      </c>
      <c r="E91" s="12">
        <f>E92</f>
        <v>500</v>
      </c>
      <c r="F91" s="12">
        <f>F92</f>
        <v>492.66</v>
      </c>
      <c r="G91" s="12">
        <f t="shared" si="10"/>
        <v>98.53200000000001</v>
      </c>
    </row>
    <row r="92" spans="1:7" ht="18" customHeight="1">
      <c r="A92" s="22" t="s">
        <v>34</v>
      </c>
      <c r="B92" s="20" t="s">
        <v>4</v>
      </c>
      <c r="C92" s="20" t="s">
        <v>74</v>
      </c>
      <c r="D92" s="20" t="s">
        <v>35</v>
      </c>
      <c r="E92" s="12">
        <v>500</v>
      </c>
      <c r="F92" s="12">
        <v>492.66</v>
      </c>
      <c r="G92" s="12">
        <f t="shared" si="10"/>
        <v>98.53200000000001</v>
      </c>
    </row>
    <row r="93" spans="1:7" ht="40.5" customHeight="1">
      <c r="A93" s="19" t="s">
        <v>62</v>
      </c>
      <c r="B93" s="20" t="s">
        <v>4</v>
      </c>
      <c r="C93" s="20" t="s">
        <v>75</v>
      </c>
      <c r="D93" s="20" t="s">
        <v>2</v>
      </c>
      <c r="E93" s="12">
        <f>E94</f>
        <v>982118.91</v>
      </c>
      <c r="F93" s="12">
        <f>F94</f>
        <v>982118.91</v>
      </c>
      <c r="G93" s="12">
        <f t="shared" si="10"/>
        <v>100</v>
      </c>
    </row>
    <row r="94" spans="1:7" ht="18" customHeight="1">
      <c r="A94" s="19" t="s">
        <v>53</v>
      </c>
      <c r="B94" s="20" t="s">
        <v>4</v>
      </c>
      <c r="C94" s="20" t="s">
        <v>75</v>
      </c>
      <c r="D94" s="20" t="s">
        <v>58</v>
      </c>
      <c r="E94" s="12">
        <f>E95</f>
        <v>982118.91</v>
      </c>
      <c r="F94" s="12">
        <f>F95</f>
        <v>982118.91</v>
      </c>
      <c r="G94" s="12">
        <f t="shared" si="10"/>
        <v>100</v>
      </c>
    </row>
    <row r="95" spans="1:7" ht="18" customHeight="1">
      <c r="A95" s="19" t="s">
        <v>59</v>
      </c>
      <c r="B95" s="20" t="s">
        <v>4</v>
      </c>
      <c r="C95" s="20" t="s">
        <v>75</v>
      </c>
      <c r="D95" s="20" t="s">
        <v>54</v>
      </c>
      <c r="E95" s="12">
        <v>982118.91</v>
      </c>
      <c r="F95" s="12">
        <v>982118.91</v>
      </c>
      <c r="G95" s="12">
        <f t="shared" si="10"/>
        <v>100</v>
      </c>
    </row>
    <row r="96" spans="1:7" ht="19.5" customHeight="1">
      <c r="A96" s="41" t="s">
        <v>38</v>
      </c>
      <c r="B96" s="14"/>
      <c r="C96" s="14"/>
      <c r="D96" s="14"/>
      <c r="E96" s="15">
        <f>E14+E46+E83+E61+E55+E75</f>
        <v>10583829.64</v>
      </c>
      <c r="F96" s="15">
        <f>F14+F46+F83+F61+F55+F75</f>
        <v>10052599.41</v>
      </c>
      <c r="G96" s="15">
        <f t="shared" si="10"/>
        <v>94.98073714270404</v>
      </c>
    </row>
    <row r="97" spans="1:7" ht="18" customHeight="1">
      <c r="A97" s="42" t="s">
        <v>57</v>
      </c>
      <c r="B97" s="43"/>
      <c r="C97" s="44"/>
      <c r="D97" s="45"/>
      <c r="E97" s="1">
        <f>E10-E13</f>
        <v>-564452.3600000013</v>
      </c>
      <c r="F97" s="1">
        <f>F10-F13</f>
        <v>-149282.79000000097</v>
      </c>
      <c r="G97" s="2"/>
    </row>
  </sheetData>
  <sheetProtection/>
  <mergeCells count="6">
    <mergeCell ref="A97:B97"/>
    <mergeCell ref="C97:D97"/>
    <mergeCell ref="F7:G7"/>
    <mergeCell ref="E1:G1"/>
    <mergeCell ref="E5:G5"/>
    <mergeCell ref="A6:G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Крыловка</cp:lastModifiedBy>
  <cp:lastPrinted>2024-01-23T07:38:46Z</cp:lastPrinted>
  <dcterms:created xsi:type="dcterms:W3CDTF">2002-10-08T15:02:13Z</dcterms:created>
  <dcterms:modified xsi:type="dcterms:W3CDTF">2024-02-02T05:32:42Z</dcterms:modified>
  <cp:category/>
  <cp:version/>
  <cp:contentType/>
  <cp:contentStatus/>
</cp:coreProperties>
</file>