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0"/>
  </bookViews>
  <sheets>
    <sheet name="01.01.2023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15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<sst xmlns="http://schemas.openxmlformats.org/spreadsheetml/2006/main" count="272" uniqueCount="97">
  <si>
    <t>Культура</t>
  </si>
  <si>
    <t>0102</t>
  </si>
  <si>
    <t>000</t>
  </si>
  <si>
    <t>0104</t>
  </si>
  <si>
    <t>0801</t>
  </si>
  <si>
    <t>0800</t>
  </si>
  <si>
    <t>Общегосударственные вопросы</t>
  </si>
  <si>
    <t>0100</t>
  </si>
  <si>
    <t>0300</t>
  </si>
  <si>
    <t>0310</t>
  </si>
  <si>
    <t>Функционирование высшего должностного лица субъекта Российской Федерации и муниципального образования</t>
  </si>
  <si>
    <t>Налоговые и неналоговые доходы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</si>
  <si>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</si>
  <si>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</si>
  <si>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</si>
  <si>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</si>
  <si>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ДОХОДЫ ВСЕГО</t>
  </si>
  <si>
    <t>Безвозмездные поступления</t>
  </si>
  <si>
    <t xml:space="preserve">Процент исполнения </t>
  </si>
  <si>
    <t>Крыловского сельского поселения</t>
  </si>
  <si>
    <t>Раздел подраздел</t>
  </si>
  <si>
    <t>Целевая статья</t>
  </si>
  <si>
    <t>Вид расх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</si>
  <si>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</si>
  <si>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</si>
  <si>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</si>
  <si>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</si>
  <si>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</si>
  <si>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</si>
  <si>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</si>
  <si>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</si>
  <si>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</si>
  <si>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</si>
  <si>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</si>
  <si>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</si>
  <si>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</si>
  <si>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</si>
  <si>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оборона</t>
  </si>
  <si>
    <t>Национальная безопасность и правоохранительная деятельность</t>
  </si>
  <si>
    <t xml:space="preserve">Культура,  кинематография </t>
  </si>
  <si>
    <t>ВСЕГО:</t>
  </si>
  <si>
    <t>Кировского муниципального района</t>
  </si>
  <si>
    <t>Наименование</t>
  </si>
  <si>
    <t>Непрограммные направления деятельности органов местного самоуправления</t>
  </si>
  <si>
    <t>Руководство и управление в сфере установленных функций органов местного самоуправления</t>
  </si>
  <si>
    <t>Мероприятия непрограммных направлений деятельности органов местного самоуправления</t>
  </si>
  <si>
    <t xml:space="preserve">   Приложение </t>
  </si>
  <si>
    <t>РАСХОДЫ ВСЕГО</t>
  </si>
  <si>
    <t>0400</t>
  </si>
  <si>
    <t>Национальная экономика</t>
  </si>
  <si>
    <t>Дорожное хозяйство (дорожные фонды)</t>
  </si>
  <si>
    <t>0409</t>
  </si>
  <si>
    <t>0000000000</t>
  </si>
  <si>
    <t>9900000000</t>
  </si>
  <si>
    <t>Межбюджетные трансферты</t>
  </si>
  <si>
    <t>540</t>
  </si>
  <si>
    <t>9990000000</t>
  </si>
  <si>
    <t>9990251180</t>
  </si>
  <si>
    <t>Результат исполнения бюджета (дефицит/профицит)</t>
  </si>
  <si>
    <t>500</t>
  </si>
  <si>
    <t>Иные межбюджетные трансферты</t>
  </si>
  <si>
    <t>9999010010</t>
  </si>
  <si>
    <t>9999010030</t>
  </si>
  <si>
    <t>0500120050</t>
  </si>
  <si>
    <t>Межбюджетные трансферты на осуществление части полномочий по культуре в соответствии с заключенными соглашениями</t>
  </si>
  <si>
    <t>Расходы на обеспечение деятельности учреждений культуры</t>
  </si>
  <si>
    <t>0600000000</t>
  </si>
  <si>
    <t>Мероприятия по содержанию и текущему ремонту автомобильных дорог на территории Крыловского сельского поселения</t>
  </si>
  <si>
    <t>0600120060</t>
  </si>
  <si>
    <t xml:space="preserve">Мероприятия по содержанию и текущему ремонту автомобильной дороги с.Большие Ключи-с.Хвищанка Кировского муниципального района </t>
  </si>
  <si>
    <t>0700000000</t>
  </si>
  <si>
    <t>0700120070</t>
  </si>
  <si>
    <t>0800000000</t>
  </si>
  <si>
    <t>0800120080</t>
  </si>
  <si>
    <t>Прочие мероприятия непрограммных направлений деятельности органов местного самоуправления</t>
  </si>
  <si>
    <t>9990010000</t>
  </si>
  <si>
    <t>9990010051</t>
  </si>
  <si>
    <t>9990010062</t>
  </si>
  <si>
    <t>рублей</t>
  </si>
  <si>
    <t>Уточненный  план на 2022 год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</si>
  <si>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</si>
  <si>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«Пожарная безопасность на территории Крыловского сельского поселения на 2022 год»</t>
  </si>
  <si>
    <t>Муниципальная программа "Содержание и текущий ремонт автомобильных дорог общего пользования местного значения и улично-дорожной сети  Крыловского сельского поселения Кировкого муниципального района Приморского края на 2022 год"</t>
  </si>
  <si>
    <t>Муниципальная программа "Содержание и текущий ремонт автомобильной дороги с.Большие Ключи-с.Хвищанка Кировского муниципального района Приморского края на 2022 год"</t>
  </si>
  <si>
    <t>Муниципальная программа "Содержание и текущий ремонт автомобильной дороги с.Большие Ключи-п.Горный Кировского муниципального района Приморского края на 2022 год"</t>
  </si>
  <si>
    <t>Обеспечение проведение выборов и референдумов</t>
  </si>
  <si>
    <t>0107</t>
  </si>
  <si>
    <t>Обеспечение деятельности органов местного самоуправления</t>
  </si>
  <si>
    <t>9999000000</t>
  </si>
  <si>
    <t>Проведение выборов в представительные органы муниципального образования</t>
  </si>
  <si>
    <t>9999010080</t>
  </si>
  <si>
    <t>Специальные расходы</t>
  </si>
  <si>
    <t>880</t>
  </si>
  <si>
    <t>Отчет об исполнении доходов и расходов  бюджета Крыловского сельского поселения по разделам и подразделам в соответствии с функциональной классификацией расходов  бюджетов Российской Федерации за  2022 год</t>
  </si>
  <si>
    <t>Кассовое исполнение за  2022 год</t>
  </si>
  <si>
    <t>кпостановлению администрации</t>
  </si>
  <si>
    <t>от 09.01.2023г   № 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</si>
</sst>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1"/>
      <name val="Times New Roman CE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shrinkToFit="1"/>
    </xf>
    <xf numFmtId="49" fontId="7" fillId="33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49" fontId="4" fillId="35" borderId="10" xfId="0" applyNumberFormat="1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shrinkToFit="1"/>
    </xf>
    <xf numFmtId="2" fontId="4" fillId="0" borderId="10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shrinkToFit="1"/>
    </xf>
    <xf numFmtId="2" fontId="7" fillId="0" borderId="10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right"/>
    </xf>
    <xf numFmtId="0" fontId="7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58">
      <selection activeCell="J5" sqref="J5"/>
    </sheetView>
  </sheetViews>
  <sheetFormatPr defaultColWidth="9.00390625" defaultRowHeight="12.75"/>
  <cols>
    <col min="1" max="1" width="42.625" style="0" customWidth="1"/>
    <col min="2" max="2" width="7.625" style="0" customWidth="1"/>
    <col min="3" max="3" width="13.75390625" style="0" customWidth="1"/>
    <col min="4" max="4" width="5.875" style="0" customWidth="1"/>
    <col min="5" max="5" width="12.875" style="0" customWidth="1"/>
    <col min="6" max="6" width="12.125" style="0" customWidth="1"/>
    <col min="7" max="7" width="7.00390625" style="0" customWidth="1"/>
  </cols>
  <sheetData>
    <row r="1" spans="1:7" ht="15">
      <c r="A1" s="19"/>
      <c r="B1" s="20"/>
      <c r="C1" s="20"/>
      <c r="D1" s="21"/>
      <c r="E1" s="47" t="s">
        <v>46</v>
      </c>
      <c r="F1" s="47"/>
      <c r="G1" s="47"/>
    </row>
    <row r="2" spans="1:7" ht="15">
      <c r="A2" s="19"/>
      <c r="B2" s="20"/>
      <c r="C2" s="20"/>
      <c r="D2" s="21"/>
      <c r="E2" s="21"/>
      <c r="F2" s="21"/>
      <c r="G2" s="22" t="s">
        <v>95</v>
      </c>
    </row>
    <row r="3" spans="1:7" ht="15">
      <c r="A3" s="19"/>
      <c r="B3" s="20"/>
      <c r="C3" s="20"/>
      <c r="D3" s="21"/>
      <c r="E3" s="21"/>
      <c r="F3" s="21"/>
      <c r="G3" s="22" t="s">
        <v>19</v>
      </c>
    </row>
    <row r="4" spans="1:7" ht="15">
      <c r="A4" s="19"/>
      <c r="B4" s="20"/>
      <c r="C4" s="20"/>
      <c r="D4" s="21"/>
      <c r="E4" s="21"/>
      <c r="F4" s="21"/>
      <c r="G4" s="22" t="s">
        <v>41</v>
      </c>
    </row>
    <row r="5" spans="1:7" ht="15.75">
      <c r="A5" s="19"/>
      <c r="B5" s="20"/>
      <c r="C5" s="20"/>
      <c r="D5" s="23"/>
      <c r="E5" s="48" t="s">
        <v>96</v>
      </c>
      <c r="F5" s="48"/>
      <c r="G5" s="48"/>
    </row>
    <row r="6" spans="1:7" ht="46.5" customHeight="1">
      <c r="A6" s="49" t="s">
        <v>93</v>
      </c>
      <c r="B6" s="49"/>
      <c r="C6" s="49"/>
      <c r="D6" s="49"/>
      <c r="E6" s="49"/>
      <c r="F6" s="49"/>
      <c r="G6" s="49"/>
    </row>
    <row r="7" spans="1:7" ht="15">
      <c r="A7" s="24"/>
      <c r="B7" s="25"/>
      <c r="C7" s="25"/>
      <c r="D7" s="25"/>
      <c r="E7" s="25"/>
      <c r="F7" s="45" t="s">
        <v>78</v>
      </c>
      <c r="G7" s="46"/>
    </row>
    <row r="8" spans="1:7" ht="81" customHeight="1">
      <c r="A8" s="26" t="s">
        <v>42</v>
      </c>
      <c r="B8" s="26" t="s">
        <v>20</v>
      </c>
      <c r="C8" s="26" t="s">
        <v>21</v>
      </c>
      <c r="D8" s="26" t="s">
        <v>22</v>
      </c>
      <c r="E8" s="26" t="s">
        <v>79</v>
      </c>
      <c r="F8" s="26" t="s">
        <v>94</v>
      </c>
      <c r="G8" s="26" t="s">
        <v>18</v>
      </c>
    </row>
    <row r="9" spans="1:7" ht="15.75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</row>
    <row r="10" spans="1:7" ht="15.75">
      <c r="A10" s="30" t="s">
        <v>16</v>
      </c>
      <c r="B10" s="26"/>
      <c r="C10" s="26"/>
      <c r="D10" s="26"/>
      <c r="E10" s="18">
        <f>E11+E12</f>
        <v>7696570.24</v>
      </c>
      <c r="F10" s="18">
        <f>F11+F12</f>
        <v>7700479.4</v>
      </c>
      <c r="G10" s="18">
        <f>F10/E10*100</f>
        <v>100.05079093515816</v>
      </c>
    </row>
    <row r="11" spans="1:7" ht="15.75">
      <c r="A11" s="29" t="s">
        <v>11</v>
      </c>
      <c r="B11" s="26"/>
      <c r="C11" s="26"/>
      <c r="D11" s="26"/>
      <c r="E11" s="14">
        <v>674500</v>
      </c>
      <c r="F11" s="14">
        <v>678409.16</v>
      </c>
      <c r="G11" s="14">
        <f>F11/E11*100</f>
        <v>100.57956412157154</v>
      </c>
    </row>
    <row r="12" spans="1:7" ht="15.75">
      <c r="A12" s="29" t="s">
        <v>17</v>
      </c>
      <c r="B12" s="26"/>
      <c r="C12" s="26"/>
      <c r="D12" s="26"/>
      <c r="E12" s="14">
        <v>7022070.24</v>
      </c>
      <c r="F12" s="14">
        <v>7022070.24</v>
      </c>
      <c r="G12" s="14">
        <f>F12/E12*100</f>
        <v>100</v>
      </c>
    </row>
    <row r="13" spans="1:7" ht="15.75">
      <c r="A13" s="30" t="s">
        <v>47</v>
      </c>
      <c r="B13" s="26"/>
      <c r="C13" s="26"/>
      <c r="D13" s="26"/>
      <c r="E13" s="18">
        <f>E77</f>
        <v>8576144.780000001</v>
      </c>
      <c r="F13" s="18">
        <f>F77</f>
        <v>8015601.58</v>
      </c>
      <c r="G13" s="18">
        <f>F13/E13*100</f>
        <v>93.4639256404904</v>
      </c>
    </row>
    <row r="14" spans="1:7" ht="15.75">
      <c r="A14" s="1" t="s">
        <v>6</v>
      </c>
      <c r="B14" s="2" t="s">
        <v>7</v>
      </c>
      <c r="C14" s="2" t="s">
        <v>52</v>
      </c>
      <c r="D14" s="2" t="s">
        <v>2</v>
      </c>
      <c r="E14" s="27">
        <f>E15+E20+E29</f>
        <v>3019583.24</v>
      </c>
      <c r="F14" s="27">
        <f>F15+F20+F29</f>
        <v>2577377.19</v>
      </c>
      <c r="G14" s="27">
        <f>F14/E14*100</f>
        <v>85.35539460736972</v>
      </c>
    </row>
    <row r="15" spans="1:7" ht="50.25" customHeight="1">
      <c r="A15" s="3" t="s">
        <v>10</v>
      </c>
      <c r="B15" s="4" t="s">
        <v>1</v>
      </c>
      <c r="C15" s="4" t="s">
        <v>52</v>
      </c>
      <c r="D15" s="4" t="s">
        <v>2</v>
      </c>
      <c r="E15" s="16">
        <f aca="true" t="shared" si="0" ref="E15:F18">E16</f>
        <v>862000</v>
      </c>
      <c r="F15" s="16">
        <f t="shared" si="0"/>
        <v>433344.99</v>
      </c>
      <c r="G15" s="17">
        <f aca="true" t="shared" si="1" ref="G15:G55">F15/E15*100</f>
        <v>50.27204060324826</v>
      </c>
    </row>
    <row r="16" spans="1:7" ht="51" customHeight="1">
      <c r="A16" s="5" t="s">
        <v>43</v>
      </c>
      <c r="B16" s="6" t="s">
        <v>1</v>
      </c>
      <c r="C16" s="6" t="s">
        <v>53</v>
      </c>
      <c r="D16" s="6" t="s">
        <v>2</v>
      </c>
      <c r="E16" s="28">
        <f>E17</f>
        <v>862000</v>
      </c>
      <c r="F16" s="28">
        <f t="shared" si="0"/>
        <v>433344.99</v>
      </c>
      <c r="G16" s="17">
        <f t="shared" si="1"/>
        <v>50.27204060324826</v>
      </c>
    </row>
    <row r="17" spans="1:7" ht="17.25" customHeight="1">
      <c r="A17" s="5" t="s">
        <v>23</v>
      </c>
      <c r="B17" s="6" t="s">
        <v>1</v>
      </c>
      <c r="C17" s="11" t="s">
        <v>61</v>
      </c>
      <c r="D17" s="9" t="s">
        <v>2</v>
      </c>
      <c r="E17" s="28">
        <f t="shared" si="0"/>
        <v>862000</v>
      </c>
      <c r="F17" s="28">
        <f t="shared" si="0"/>
        <v>433344.99</v>
      </c>
      <c r="G17" s="17">
        <f t="shared" si="1"/>
        <v>50.27204060324826</v>
      </c>
    </row>
    <row r="18" spans="1:7" ht="99.75" customHeight="1">
      <c r="A18" s="5" t="s">
        <v>24</v>
      </c>
      <c r="B18" s="6" t="s">
        <v>1</v>
      </c>
      <c r="C18" s="11" t="s">
        <v>61</v>
      </c>
      <c r="D18" s="9" t="s">
        <v>25</v>
      </c>
      <c r="E18" s="28">
        <f t="shared" si="0"/>
        <v>862000</v>
      </c>
      <c r="F18" s="28">
        <f t="shared" si="0"/>
        <v>433344.99</v>
      </c>
      <c r="G18" s="17">
        <f t="shared" si="1"/>
        <v>50.27204060324826</v>
      </c>
    </row>
    <row r="19" spans="1:7" ht="49.5" customHeight="1">
      <c r="A19" s="5" t="s">
        <v>26</v>
      </c>
      <c r="B19" s="6" t="s">
        <v>1</v>
      </c>
      <c r="C19" s="11" t="s">
        <v>61</v>
      </c>
      <c r="D19" s="9" t="s">
        <v>27</v>
      </c>
      <c r="E19" s="28">
        <v>862000</v>
      </c>
      <c r="F19" s="28">
        <v>433344.99</v>
      </c>
      <c r="G19" s="17">
        <f t="shared" si="1"/>
        <v>50.27204060324826</v>
      </c>
    </row>
    <row r="20" spans="1:7" ht="97.5" customHeight="1">
      <c r="A20" s="3" t="s">
        <v>28</v>
      </c>
      <c r="B20" s="4" t="s">
        <v>3</v>
      </c>
      <c r="C20" s="4" t="s">
        <v>52</v>
      </c>
      <c r="D20" s="4" t="s">
        <v>2</v>
      </c>
      <c r="E20" s="16">
        <f>E21</f>
        <v>1410000</v>
      </c>
      <c r="F20" s="17">
        <f>F21</f>
        <v>1396448.96</v>
      </c>
      <c r="G20" s="17">
        <f t="shared" si="1"/>
        <v>99.03893333333333</v>
      </c>
    </row>
    <row r="21" spans="1:7" ht="49.5" customHeight="1">
      <c r="A21" s="5" t="s">
        <v>43</v>
      </c>
      <c r="B21" s="4" t="s">
        <v>3</v>
      </c>
      <c r="C21" s="6" t="s">
        <v>53</v>
      </c>
      <c r="D21" s="4" t="s">
        <v>2</v>
      </c>
      <c r="E21" s="16">
        <f>E22</f>
        <v>1410000</v>
      </c>
      <c r="F21" s="17">
        <f>F22</f>
        <v>1396448.96</v>
      </c>
      <c r="G21" s="17">
        <f t="shared" si="1"/>
        <v>99.03893333333333</v>
      </c>
    </row>
    <row r="22" spans="1:7" ht="50.25" customHeight="1">
      <c r="A22" s="5" t="s">
        <v>44</v>
      </c>
      <c r="B22" s="6" t="s">
        <v>3</v>
      </c>
      <c r="C22" s="6" t="s">
        <v>62</v>
      </c>
      <c r="D22" s="6" t="s">
        <v>2</v>
      </c>
      <c r="E22" s="28">
        <f>E23+E25+E27</f>
        <v>1410000</v>
      </c>
      <c r="F22" s="28">
        <f>F23+F25+F27</f>
        <v>1396448.96</v>
      </c>
      <c r="G22" s="17">
        <f t="shared" si="1"/>
        <v>99.03893333333333</v>
      </c>
    </row>
    <row r="23" spans="1:7" ht="97.5" customHeight="1">
      <c r="A23" s="5" t="s">
        <v>24</v>
      </c>
      <c r="B23" s="6" t="s">
        <v>3</v>
      </c>
      <c r="C23" s="6" t="s">
        <v>62</v>
      </c>
      <c r="D23" s="6" t="s">
        <v>25</v>
      </c>
      <c r="E23" s="28">
        <f>E24</f>
        <v>1208000</v>
      </c>
      <c r="F23" s="28">
        <f>F24</f>
        <v>1207660.37</v>
      </c>
      <c r="G23" s="17">
        <f t="shared" si="1"/>
        <v>99.97188493377485</v>
      </c>
    </row>
    <row r="24" spans="1:7" ht="50.25" customHeight="1">
      <c r="A24" s="5" t="s">
        <v>26</v>
      </c>
      <c r="B24" s="6" t="s">
        <v>3</v>
      </c>
      <c r="C24" s="6" t="s">
        <v>62</v>
      </c>
      <c r="D24" s="6" t="s">
        <v>27</v>
      </c>
      <c r="E24" s="28">
        <v>1208000</v>
      </c>
      <c r="F24" s="28">
        <v>1207660.37</v>
      </c>
      <c r="G24" s="17">
        <f t="shared" si="1"/>
        <v>99.97188493377485</v>
      </c>
    </row>
    <row r="25" spans="1:7" ht="36" customHeight="1">
      <c r="A25" s="5" t="s">
        <v>29</v>
      </c>
      <c r="B25" s="6" t="s">
        <v>3</v>
      </c>
      <c r="C25" s="6" t="s">
        <v>62</v>
      </c>
      <c r="D25" s="6" t="s">
        <v>30</v>
      </c>
      <c r="E25" s="28">
        <f>E26</f>
        <v>200840</v>
      </c>
      <c r="F25" s="28">
        <f>F26</f>
        <v>187638.42</v>
      </c>
      <c r="G25" s="17">
        <f t="shared" si="1"/>
        <v>93.42681736705836</v>
      </c>
    </row>
    <row r="26" spans="1:7" ht="48" customHeight="1">
      <c r="A26" s="5" t="s">
        <v>31</v>
      </c>
      <c r="B26" s="6" t="s">
        <v>3</v>
      </c>
      <c r="C26" s="6" t="s">
        <v>62</v>
      </c>
      <c r="D26" s="6" t="s">
        <v>32</v>
      </c>
      <c r="E26" s="28">
        <v>200840</v>
      </c>
      <c r="F26" s="28">
        <v>187638.42</v>
      </c>
      <c r="G26" s="17">
        <f t="shared" si="1"/>
        <v>93.42681736705836</v>
      </c>
    </row>
    <row r="27" spans="1:7" ht="16.5" customHeight="1">
      <c r="A27" s="7" t="s">
        <v>33</v>
      </c>
      <c r="B27" s="6" t="s">
        <v>3</v>
      </c>
      <c r="C27" s="6" t="s">
        <v>62</v>
      </c>
      <c r="D27" s="6" t="s">
        <v>34</v>
      </c>
      <c r="E27" s="28">
        <f>E28</f>
        <v>1160</v>
      </c>
      <c r="F27" s="28">
        <f>F28</f>
        <v>1150.17</v>
      </c>
      <c r="G27" s="17">
        <f t="shared" si="1"/>
        <v>99.15258620689656</v>
      </c>
    </row>
    <row r="28" spans="1:7" ht="18" customHeight="1">
      <c r="A28" s="7" t="s">
        <v>35</v>
      </c>
      <c r="B28" s="6" t="s">
        <v>3</v>
      </c>
      <c r="C28" s="6" t="s">
        <v>62</v>
      </c>
      <c r="D28" s="6" t="s">
        <v>36</v>
      </c>
      <c r="E28" s="28">
        <v>1160</v>
      </c>
      <c r="F28" s="28">
        <v>1150.17</v>
      </c>
      <c r="G28" s="17">
        <f t="shared" si="1"/>
        <v>99.15258620689656</v>
      </c>
    </row>
    <row r="29" spans="1:7" ht="36" customHeight="1">
      <c r="A29" s="34" t="s">
        <v>85</v>
      </c>
      <c r="B29" s="35" t="s">
        <v>86</v>
      </c>
      <c r="C29" s="35" t="s">
        <v>52</v>
      </c>
      <c r="D29" s="35" t="s">
        <v>2</v>
      </c>
      <c r="E29" s="36">
        <f aca="true" t="shared" si="2" ref="E29:F34">E30</f>
        <v>747583.24</v>
      </c>
      <c r="F29" s="36">
        <f t="shared" si="2"/>
        <v>747583.24</v>
      </c>
      <c r="G29" s="17">
        <f t="shared" si="1"/>
        <v>100</v>
      </c>
    </row>
    <row r="30" spans="1:7" ht="36.75" customHeight="1">
      <c r="A30" s="37" t="s">
        <v>43</v>
      </c>
      <c r="B30" s="38" t="s">
        <v>86</v>
      </c>
      <c r="C30" s="38" t="s">
        <v>53</v>
      </c>
      <c r="D30" s="38" t="s">
        <v>2</v>
      </c>
      <c r="E30" s="39">
        <f t="shared" si="2"/>
        <v>747583.24</v>
      </c>
      <c r="F30" s="39">
        <f t="shared" si="2"/>
        <v>747583.24</v>
      </c>
      <c r="G30" s="17">
        <f t="shared" si="1"/>
        <v>100</v>
      </c>
    </row>
    <row r="31" spans="1:7" ht="45.75" customHeight="1">
      <c r="A31" s="37" t="s">
        <v>45</v>
      </c>
      <c r="B31" s="38" t="s">
        <v>86</v>
      </c>
      <c r="C31" s="38" t="s">
        <v>56</v>
      </c>
      <c r="D31" s="38" t="s">
        <v>2</v>
      </c>
      <c r="E31" s="39">
        <f t="shared" si="2"/>
        <v>747583.24</v>
      </c>
      <c r="F31" s="39">
        <f t="shared" si="2"/>
        <v>747583.24</v>
      </c>
      <c r="G31" s="17">
        <f t="shared" si="1"/>
        <v>100</v>
      </c>
    </row>
    <row r="32" spans="1:7" ht="33.75" customHeight="1">
      <c r="A32" s="37" t="s">
        <v>87</v>
      </c>
      <c r="B32" s="38" t="s">
        <v>86</v>
      </c>
      <c r="C32" s="38" t="s">
        <v>88</v>
      </c>
      <c r="D32" s="38" t="s">
        <v>2</v>
      </c>
      <c r="E32" s="39">
        <f t="shared" si="2"/>
        <v>747583.24</v>
      </c>
      <c r="F32" s="39">
        <f t="shared" si="2"/>
        <v>747583.24</v>
      </c>
      <c r="G32" s="17">
        <f t="shared" si="1"/>
        <v>100</v>
      </c>
    </row>
    <row r="33" spans="1:7" ht="35.25" customHeight="1">
      <c r="A33" s="37" t="s">
        <v>89</v>
      </c>
      <c r="B33" s="38" t="s">
        <v>86</v>
      </c>
      <c r="C33" s="9" t="s">
        <v>90</v>
      </c>
      <c r="D33" s="38" t="s">
        <v>2</v>
      </c>
      <c r="E33" s="39">
        <f t="shared" si="2"/>
        <v>747583.24</v>
      </c>
      <c r="F33" s="39">
        <f t="shared" si="2"/>
        <v>747583.24</v>
      </c>
      <c r="G33" s="17">
        <f t="shared" si="1"/>
        <v>100</v>
      </c>
    </row>
    <row r="34" spans="1:7" ht="18" customHeight="1">
      <c r="A34" s="40" t="s">
        <v>33</v>
      </c>
      <c r="B34" s="38" t="s">
        <v>86</v>
      </c>
      <c r="C34" s="9" t="s">
        <v>90</v>
      </c>
      <c r="D34" s="38" t="s">
        <v>34</v>
      </c>
      <c r="E34" s="39">
        <f t="shared" si="2"/>
        <v>747583.24</v>
      </c>
      <c r="F34" s="39">
        <f t="shared" si="2"/>
        <v>747583.24</v>
      </c>
      <c r="G34" s="17">
        <f t="shared" si="1"/>
        <v>100</v>
      </c>
    </row>
    <row r="35" spans="1:7" ht="18" customHeight="1">
      <c r="A35" s="40" t="s">
        <v>91</v>
      </c>
      <c r="B35" s="38" t="s">
        <v>86</v>
      </c>
      <c r="C35" s="9" t="s">
        <v>90</v>
      </c>
      <c r="D35" s="38" t="s">
        <v>92</v>
      </c>
      <c r="E35" s="39">
        <v>747583.24</v>
      </c>
      <c r="F35" s="17">
        <v>747583.24</v>
      </c>
      <c r="G35" s="17">
        <f t="shared" si="1"/>
        <v>100</v>
      </c>
    </row>
    <row r="36" spans="1:7" ht="16.5" customHeight="1">
      <c r="A36" s="31" t="s">
        <v>37</v>
      </c>
      <c r="B36" s="13" t="s">
        <v>12</v>
      </c>
      <c r="C36" s="13" t="s">
        <v>52</v>
      </c>
      <c r="D36" s="13" t="s">
        <v>2</v>
      </c>
      <c r="E36" s="15">
        <f aca="true" t="shared" si="3" ref="E36:F38">E37</f>
        <v>183397</v>
      </c>
      <c r="F36" s="15">
        <f t="shared" si="3"/>
        <v>183397</v>
      </c>
      <c r="G36" s="15">
        <f t="shared" si="1"/>
        <v>100</v>
      </c>
    </row>
    <row r="37" spans="1:7" ht="33.75" customHeight="1">
      <c r="A37" s="8" t="s">
        <v>13</v>
      </c>
      <c r="B37" s="9" t="s">
        <v>14</v>
      </c>
      <c r="C37" s="9" t="s">
        <v>52</v>
      </c>
      <c r="D37" s="9" t="s">
        <v>2</v>
      </c>
      <c r="E37" s="28">
        <f t="shared" si="3"/>
        <v>183397</v>
      </c>
      <c r="F37" s="28">
        <f t="shared" si="3"/>
        <v>183397</v>
      </c>
      <c r="G37" s="17">
        <f t="shared" si="1"/>
        <v>100</v>
      </c>
    </row>
    <row r="38" spans="1:7" ht="50.25" customHeight="1">
      <c r="A38" s="8" t="s">
        <v>43</v>
      </c>
      <c r="B38" s="9" t="s">
        <v>14</v>
      </c>
      <c r="C38" s="10" t="s">
        <v>53</v>
      </c>
      <c r="D38" s="9" t="s">
        <v>2</v>
      </c>
      <c r="E38" s="28">
        <f>E39</f>
        <v>183397</v>
      </c>
      <c r="F38" s="28">
        <f t="shared" si="3"/>
        <v>183397</v>
      </c>
      <c r="G38" s="17">
        <f t="shared" si="1"/>
        <v>100</v>
      </c>
    </row>
    <row r="39" spans="1:7" ht="50.25" customHeight="1">
      <c r="A39" s="8" t="s">
        <v>45</v>
      </c>
      <c r="B39" s="9" t="s">
        <v>14</v>
      </c>
      <c r="C39" s="10" t="s">
        <v>56</v>
      </c>
      <c r="D39" s="9" t="s">
        <v>2</v>
      </c>
      <c r="E39" s="28">
        <f>E40</f>
        <v>183397</v>
      </c>
      <c r="F39" s="28">
        <f>F40</f>
        <v>183397</v>
      </c>
      <c r="G39" s="17">
        <f t="shared" si="1"/>
        <v>100</v>
      </c>
    </row>
    <row r="40" spans="1:7" ht="47.25" customHeight="1">
      <c r="A40" s="5" t="s">
        <v>15</v>
      </c>
      <c r="B40" s="9" t="s">
        <v>14</v>
      </c>
      <c r="C40" s="6" t="s">
        <v>57</v>
      </c>
      <c r="D40" s="6" t="s">
        <v>2</v>
      </c>
      <c r="E40" s="28">
        <f>E41+E43</f>
        <v>183397</v>
      </c>
      <c r="F40" s="28">
        <f>F41+F43</f>
        <v>183397</v>
      </c>
      <c r="G40" s="17">
        <f t="shared" si="1"/>
        <v>100</v>
      </c>
    </row>
    <row r="41" spans="1:7" ht="100.5" customHeight="1">
      <c r="A41" s="5" t="s">
        <v>24</v>
      </c>
      <c r="B41" s="9" t="s">
        <v>14</v>
      </c>
      <c r="C41" s="6" t="s">
        <v>57</v>
      </c>
      <c r="D41" s="6" t="s">
        <v>25</v>
      </c>
      <c r="E41" s="28">
        <f>E42</f>
        <v>179118.56</v>
      </c>
      <c r="F41" s="28">
        <f>F42</f>
        <v>179118.56</v>
      </c>
      <c r="G41" s="17">
        <f t="shared" si="1"/>
        <v>100</v>
      </c>
    </row>
    <row r="42" spans="1:7" ht="49.5" customHeight="1">
      <c r="A42" s="5" t="s">
        <v>26</v>
      </c>
      <c r="B42" s="9" t="s">
        <v>14</v>
      </c>
      <c r="C42" s="6" t="s">
        <v>57</v>
      </c>
      <c r="D42" s="6" t="s">
        <v>27</v>
      </c>
      <c r="E42" s="28">
        <v>179118.56</v>
      </c>
      <c r="F42" s="28">
        <v>179118.56</v>
      </c>
      <c r="G42" s="17">
        <f t="shared" si="1"/>
        <v>100</v>
      </c>
    </row>
    <row r="43" spans="1:7" ht="49.5" customHeight="1">
      <c r="A43" s="5" t="s">
        <v>29</v>
      </c>
      <c r="B43" s="9" t="s">
        <v>14</v>
      </c>
      <c r="C43" s="6" t="s">
        <v>57</v>
      </c>
      <c r="D43" s="6" t="s">
        <v>30</v>
      </c>
      <c r="E43" s="28">
        <f>E44</f>
        <v>4278.44</v>
      </c>
      <c r="F43" s="28">
        <f>F44</f>
        <v>4278.44</v>
      </c>
      <c r="G43" s="17">
        <f t="shared" si="1"/>
        <v>100</v>
      </c>
    </row>
    <row r="44" spans="1:7" ht="49.5" customHeight="1">
      <c r="A44" s="5" t="s">
        <v>31</v>
      </c>
      <c r="B44" s="9" t="s">
        <v>14</v>
      </c>
      <c r="C44" s="6" t="s">
        <v>57</v>
      </c>
      <c r="D44" s="6" t="s">
        <v>32</v>
      </c>
      <c r="E44" s="28">
        <v>4278.44</v>
      </c>
      <c r="F44" s="28">
        <v>4278.44</v>
      </c>
      <c r="G44" s="17">
        <f t="shared" si="1"/>
        <v>100</v>
      </c>
    </row>
    <row r="45" spans="1:7" ht="30.75" customHeight="1">
      <c r="A45" s="1" t="s">
        <v>38</v>
      </c>
      <c r="B45" s="2" t="s">
        <v>8</v>
      </c>
      <c r="C45" s="2" t="s">
        <v>52</v>
      </c>
      <c r="D45" s="2" t="s">
        <v>2</v>
      </c>
      <c r="E45" s="27">
        <f aca="true" t="shared" si="4" ref="E45:F47">E46</f>
        <v>200000</v>
      </c>
      <c r="F45" s="27">
        <f t="shared" si="4"/>
        <v>198000</v>
      </c>
      <c r="G45" s="27">
        <f t="shared" si="1"/>
        <v>99</v>
      </c>
    </row>
    <row r="46" spans="1:7" ht="75" customHeight="1">
      <c r="A46" s="5" t="s">
        <v>80</v>
      </c>
      <c r="B46" s="6" t="s">
        <v>9</v>
      </c>
      <c r="C46" s="6" t="s">
        <v>52</v>
      </c>
      <c r="D46" s="6" t="s">
        <v>2</v>
      </c>
      <c r="E46" s="28">
        <f>E47</f>
        <v>200000</v>
      </c>
      <c r="F46" s="28">
        <f t="shared" si="4"/>
        <v>198000</v>
      </c>
      <c r="G46" s="17">
        <f t="shared" si="1"/>
        <v>99</v>
      </c>
    </row>
    <row r="47" spans="1:7" ht="49.5" customHeight="1">
      <c r="A47" s="5" t="s">
        <v>81</v>
      </c>
      <c r="B47" s="6" t="s">
        <v>9</v>
      </c>
      <c r="C47" s="6" t="s">
        <v>63</v>
      </c>
      <c r="D47" s="6" t="s">
        <v>2</v>
      </c>
      <c r="E47" s="28">
        <f>E48</f>
        <v>200000</v>
      </c>
      <c r="F47" s="28">
        <f t="shared" si="4"/>
        <v>198000</v>
      </c>
      <c r="G47" s="17">
        <f t="shared" si="1"/>
        <v>99</v>
      </c>
    </row>
    <row r="48" spans="1:7" ht="39" customHeight="1">
      <c r="A48" s="5" t="s">
        <v>29</v>
      </c>
      <c r="B48" s="6" t="s">
        <v>9</v>
      </c>
      <c r="C48" s="6" t="s">
        <v>63</v>
      </c>
      <c r="D48" s="6" t="s">
        <v>30</v>
      </c>
      <c r="E48" s="28">
        <f>E49</f>
        <v>200000</v>
      </c>
      <c r="F48" s="28">
        <f>F49</f>
        <v>198000</v>
      </c>
      <c r="G48" s="17">
        <f t="shared" si="1"/>
        <v>99</v>
      </c>
    </row>
    <row r="49" spans="1:7" ht="48.75" customHeight="1">
      <c r="A49" s="5" t="s">
        <v>31</v>
      </c>
      <c r="B49" s="6" t="s">
        <v>9</v>
      </c>
      <c r="C49" s="6" t="s">
        <v>63</v>
      </c>
      <c r="D49" s="6" t="s">
        <v>32</v>
      </c>
      <c r="E49" s="28">
        <v>200000</v>
      </c>
      <c r="F49" s="28">
        <v>198000</v>
      </c>
      <c r="G49" s="17">
        <f t="shared" si="1"/>
        <v>99</v>
      </c>
    </row>
    <row r="50" spans="1:7" ht="17.25" customHeight="1">
      <c r="A50" s="31" t="s">
        <v>49</v>
      </c>
      <c r="B50" s="13" t="s">
        <v>48</v>
      </c>
      <c r="C50" s="13" t="s">
        <v>52</v>
      </c>
      <c r="D50" s="13" t="s">
        <v>2</v>
      </c>
      <c r="E50" s="15">
        <f>E51</f>
        <v>3223532</v>
      </c>
      <c r="F50" s="15">
        <f>F51</f>
        <v>3209082.21</v>
      </c>
      <c r="G50" s="17">
        <f t="shared" si="1"/>
        <v>99.5517404511573</v>
      </c>
    </row>
    <row r="51" spans="1:7" ht="15.75" customHeight="1">
      <c r="A51" s="5" t="s">
        <v>50</v>
      </c>
      <c r="B51" s="6" t="s">
        <v>51</v>
      </c>
      <c r="C51" s="6" t="s">
        <v>52</v>
      </c>
      <c r="D51" s="6" t="s">
        <v>2</v>
      </c>
      <c r="E51" s="28">
        <f>E52+E56+E60</f>
        <v>3223532</v>
      </c>
      <c r="F51" s="28">
        <f>F52+F56+F60</f>
        <v>3209082.21</v>
      </c>
      <c r="G51" s="17">
        <f t="shared" si="1"/>
        <v>99.5517404511573</v>
      </c>
    </row>
    <row r="52" spans="1:7" ht="117.75" customHeight="1">
      <c r="A52" s="5" t="s">
        <v>82</v>
      </c>
      <c r="B52" s="6" t="s">
        <v>51</v>
      </c>
      <c r="C52" s="6" t="s">
        <v>66</v>
      </c>
      <c r="D52" s="6" t="s">
        <v>2</v>
      </c>
      <c r="E52" s="28">
        <f aca="true" t="shared" si="5" ref="E52:F58">E53</f>
        <v>2302162</v>
      </c>
      <c r="F52" s="28">
        <f t="shared" si="5"/>
        <v>2296582.21</v>
      </c>
      <c r="G52" s="17">
        <f t="shared" si="1"/>
        <v>99.75762826421425</v>
      </c>
    </row>
    <row r="53" spans="1:7" ht="72" customHeight="1">
      <c r="A53" s="5" t="s">
        <v>67</v>
      </c>
      <c r="B53" s="6" t="s">
        <v>51</v>
      </c>
      <c r="C53" s="6" t="s">
        <v>68</v>
      </c>
      <c r="D53" s="6" t="s">
        <v>2</v>
      </c>
      <c r="E53" s="28">
        <f t="shared" si="5"/>
        <v>2302162</v>
      </c>
      <c r="F53" s="28">
        <f t="shared" si="5"/>
        <v>2296582.21</v>
      </c>
      <c r="G53" s="17">
        <f t="shared" si="1"/>
        <v>99.75762826421425</v>
      </c>
    </row>
    <row r="54" spans="1:7" ht="40.5" customHeight="1">
      <c r="A54" s="5" t="s">
        <v>29</v>
      </c>
      <c r="B54" s="6" t="s">
        <v>51</v>
      </c>
      <c r="C54" s="6" t="s">
        <v>68</v>
      </c>
      <c r="D54" s="6" t="s">
        <v>30</v>
      </c>
      <c r="E54" s="28">
        <f t="shared" si="5"/>
        <v>2302162</v>
      </c>
      <c r="F54" s="28">
        <f t="shared" si="5"/>
        <v>2296582.21</v>
      </c>
      <c r="G54" s="17">
        <f t="shared" si="1"/>
        <v>99.75762826421425</v>
      </c>
    </row>
    <row r="55" spans="1:7" ht="36.75" customHeight="1">
      <c r="A55" s="5" t="s">
        <v>31</v>
      </c>
      <c r="B55" s="6" t="s">
        <v>51</v>
      </c>
      <c r="C55" s="6" t="s">
        <v>68</v>
      </c>
      <c r="D55" s="6" t="s">
        <v>32</v>
      </c>
      <c r="E55" s="28">
        <v>2302162</v>
      </c>
      <c r="F55" s="28">
        <v>2296582.21</v>
      </c>
      <c r="G55" s="17">
        <f t="shared" si="1"/>
        <v>99.75762826421425</v>
      </c>
    </row>
    <row r="56" spans="1:7" ht="87" customHeight="1">
      <c r="A56" s="5" t="s">
        <v>83</v>
      </c>
      <c r="B56" s="6" t="s">
        <v>51</v>
      </c>
      <c r="C56" s="6" t="s">
        <v>70</v>
      </c>
      <c r="D56" s="6" t="s">
        <v>2</v>
      </c>
      <c r="E56" s="28">
        <f t="shared" si="5"/>
        <v>377218</v>
      </c>
      <c r="F56" s="28">
        <f t="shared" si="5"/>
        <v>372000</v>
      </c>
      <c r="G56" s="17">
        <f aca="true" t="shared" si="6" ref="G56:G63">F56/E56*100</f>
        <v>98.61671500299562</v>
      </c>
    </row>
    <row r="57" spans="1:7" ht="51.75" customHeight="1">
      <c r="A57" s="5" t="s">
        <v>69</v>
      </c>
      <c r="B57" s="6" t="s">
        <v>51</v>
      </c>
      <c r="C57" s="6" t="s">
        <v>71</v>
      </c>
      <c r="D57" s="6" t="s">
        <v>2</v>
      </c>
      <c r="E57" s="28">
        <f t="shared" si="5"/>
        <v>377218</v>
      </c>
      <c r="F57" s="28">
        <f t="shared" si="5"/>
        <v>372000</v>
      </c>
      <c r="G57" s="17">
        <f t="shared" si="6"/>
        <v>98.61671500299562</v>
      </c>
    </row>
    <row r="58" spans="1:7" ht="46.5" customHeight="1">
      <c r="A58" s="5" t="s">
        <v>29</v>
      </c>
      <c r="B58" s="6" t="s">
        <v>51</v>
      </c>
      <c r="C58" s="6" t="s">
        <v>71</v>
      </c>
      <c r="D58" s="6" t="s">
        <v>30</v>
      </c>
      <c r="E58" s="28">
        <f t="shared" si="5"/>
        <v>377218</v>
      </c>
      <c r="F58" s="28">
        <f t="shared" si="5"/>
        <v>372000</v>
      </c>
      <c r="G58" s="17">
        <f t="shared" si="6"/>
        <v>98.61671500299562</v>
      </c>
    </row>
    <row r="59" spans="1:7" ht="48" customHeight="1">
      <c r="A59" s="5" t="s">
        <v>31</v>
      </c>
      <c r="B59" s="6" t="s">
        <v>51</v>
      </c>
      <c r="C59" s="6" t="s">
        <v>71</v>
      </c>
      <c r="D59" s="6" t="s">
        <v>32</v>
      </c>
      <c r="E59" s="28">
        <v>377218</v>
      </c>
      <c r="F59" s="28">
        <v>372000</v>
      </c>
      <c r="G59" s="17">
        <f t="shared" si="6"/>
        <v>98.61671500299562</v>
      </c>
    </row>
    <row r="60" spans="1:7" ht="86.25" customHeight="1">
      <c r="A60" s="5" t="s">
        <v>84</v>
      </c>
      <c r="B60" s="6" t="s">
        <v>51</v>
      </c>
      <c r="C60" s="6" t="s">
        <v>72</v>
      </c>
      <c r="D60" s="6" t="s">
        <v>2</v>
      </c>
      <c r="E60" s="28">
        <f aca="true" t="shared" si="7" ref="E60:F62">E61</f>
        <v>544152</v>
      </c>
      <c r="F60" s="28">
        <f t="shared" si="7"/>
        <v>540500</v>
      </c>
      <c r="G60" s="17">
        <f t="shared" si="6"/>
        <v>99.32886399388407</v>
      </c>
    </row>
    <row r="61" spans="1:7" ht="48" customHeight="1">
      <c r="A61" s="5" t="s">
        <v>69</v>
      </c>
      <c r="B61" s="6" t="s">
        <v>51</v>
      </c>
      <c r="C61" s="6" t="s">
        <v>73</v>
      </c>
      <c r="D61" s="6" t="s">
        <v>2</v>
      </c>
      <c r="E61" s="28">
        <f t="shared" si="7"/>
        <v>544152</v>
      </c>
      <c r="F61" s="28">
        <f t="shared" si="7"/>
        <v>540500</v>
      </c>
      <c r="G61" s="17">
        <f t="shared" si="6"/>
        <v>99.32886399388407</v>
      </c>
    </row>
    <row r="62" spans="1:7" ht="48" customHeight="1">
      <c r="A62" s="5" t="s">
        <v>29</v>
      </c>
      <c r="B62" s="6" t="s">
        <v>51</v>
      </c>
      <c r="C62" s="6" t="s">
        <v>73</v>
      </c>
      <c r="D62" s="6" t="s">
        <v>30</v>
      </c>
      <c r="E62" s="28">
        <f t="shared" si="7"/>
        <v>544152</v>
      </c>
      <c r="F62" s="28">
        <f t="shared" si="7"/>
        <v>540500</v>
      </c>
      <c r="G62" s="17">
        <f t="shared" si="6"/>
        <v>99.32886399388407</v>
      </c>
    </row>
    <row r="63" spans="1:7" ht="48" customHeight="1">
      <c r="A63" s="5" t="s">
        <v>31</v>
      </c>
      <c r="B63" s="6" t="s">
        <v>51</v>
      </c>
      <c r="C63" s="6" t="s">
        <v>73</v>
      </c>
      <c r="D63" s="6" t="s">
        <v>32</v>
      </c>
      <c r="E63" s="28">
        <v>544152</v>
      </c>
      <c r="F63" s="28">
        <v>540500</v>
      </c>
      <c r="G63" s="17">
        <f t="shared" si="6"/>
        <v>99.32886399388407</v>
      </c>
    </row>
    <row r="64" spans="1:7" ht="16.5" customHeight="1">
      <c r="A64" s="1" t="s">
        <v>39</v>
      </c>
      <c r="B64" s="2" t="s">
        <v>5</v>
      </c>
      <c r="C64" s="2" t="s">
        <v>52</v>
      </c>
      <c r="D64" s="2" t="s">
        <v>2</v>
      </c>
      <c r="E64" s="27">
        <f>E65</f>
        <v>1949632.54</v>
      </c>
      <c r="F64" s="27">
        <f>F65</f>
        <v>1847745.18</v>
      </c>
      <c r="G64" s="27">
        <f aca="true" t="shared" si="8" ref="G64:G77">F64/E64*100</f>
        <v>94.77402239090654</v>
      </c>
    </row>
    <row r="65" spans="1:7" ht="18" customHeight="1">
      <c r="A65" s="5" t="s">
        <v>0</v>
      </c>
      <c r="B65" s="6" t="s">
        <v>4</v>
      </c>
      <c r="C65" s="6" t="s">
        <v>52</v>
      </c>
      <c r="D65" s="6" t="s">
        <v>2</v>
      </c>
      <c r="E65" s="28">
        <f>E74+E69</f>
        <v>1949632.54</v>
      </c>
      <c r="F65" s="28">
        <f>F74+F69</f>
        <v>1847745.18</v>
      </c>
      <c r="G65" s="17">
        <f t="shared" si="8"/>
        <v>94.77402239090654</v>
      </c>
    </row>
    <row r="66" spans="1:7" ht="51" customHeight="1">
      <c r="A66" s="8" t="s">
        <v>43</v>
      </c>
      <c r="B66" s="6" t="s">
        <v>4</v>
      </c>
      <c r="C66" s="6" t="s">
        <v>53</v>
      </c>
      <c r="D66" s="6" t="s">
        <v>2</v>
      </c>
      <c r="E66" s="28">
        <f aca="true" t="shared" si="9" ref="E66:F68">E67</f>
        <v>607332.54</v>
      </c>
      <c r="F66" s="28">
        <f t="shared" si="9"/>
        <v>505445.18</v>
      </c>
      <c r="G66" s="17">
        <f t="shared" si="8"/>
        <v>83.22379367323212</v>
      </c>
    </row>
    <row r="67" spans="1:7" ht="52.5" customHeight="1">
      <c r="A67" s="8" t="s">
        <v>45</v>
      </c>
      <c r="B67" s="6" t="s">
        <v>4</v>
      </c>
      <c r="C67" s="6" t="s">
        <v>56</v>
      </c>
      <c r="D67" s="6" t="s">
        <v>2</v>
      </c>
      <c r="E67" s="28">
        <f t="shared" si="9"/>
        <v>607332.54</v>
      </c>
      <c r="F67" s="28">
        <f t="shared" si="9"/>
        <v>505445.18</v>
      </c>
      <c r="G67" s="17">
        <f t="shared" si="8"/>
        <v>83.22379367323212</v>
      </c>
    </row>
    <row r="68" spans="1:7" ht="52.5" customHeight="1">
      <c r="A68" s="8" t="s">
        <v>74</v>
      </c>
      <c r="B68" s="6" t="s">
        <v>4</v>
      </c>
      <c r="C68" s="6" t="s">
        <v>75</v>
      </c>
      <c r="D68" s="6" t="s">
        <v>2</v>
      </c>
      <c r="E68" s="28">
        <f t="shared" si="9"/>
        <v>607332.54</v>
      </c>
      <c r="F68" s="28">
        <f t="shared" si="9"/>
        <v>505445.18</v>
      </c>
      <c r="G68" s="17">
        <f t="shared" si="8"/>
        <v>83.22379367323212</v>
      </c>
    </row>
    <row r="69" spans="1:7" ht="45.75" customHeight="1">
      <c r="A69" s="5" t="s">
        <v>65</v>
      </c>
      <c r="B69" s="6" t="s">
        <v>4</v>
      </c>
      <c r="C69" s="6" t="s">
        <v>76</v>
      </c>
      <c r="D69" s="6" t="s">
        <v>2</v>
      </c>
      <c r="E69" s="28">
        <f>E70+E72</f>
        <v>607332.54</v>
      </c>
      <c r="F69" s="28">
        <f>F70+F72</f>
        <v>505445.18</v>
      </c>
      <c r="G69" s="17">
        <f t="shared" si="8"/>
        <v>83.22379367323212</v>
      </c>
    </row>
    <row r="70" spans="1:7" ht="30.75" customHeight="1">
      <c r="A70" s="5" t="s">
        <v>29</v>
      </c>
      <c r="B70" s="6" t="s">
        <v>4</v>
      </c>
      <c r="C70" s="6" t="s">
        <v>76</v>
      </c>
      <c r="D70" s="6" t="s">
        <v>30</v>
      </c>
      <c r="E70" s="28">
        <f>E71</f>
        <v>606882.54</v>
      </c>
      <c r="F70" s="28">
        <f>F71</f>
        <v>504998</v>
      </c>
      <c r="G70" s="17">
        <f t="shared" si="8"/>
        <v>83.21181888014112</v>
      </c>
    </row>
    <row r="71" spans="1:7" ht="46.5" customHeight="1">
      <c r="A71" s="5" t="s">
        <v>31</v>
      </c>
      <c r="B71" s="6" t="s">
        <v>4</v>
      </c>
      <c r="C71" s="6" t="s">
        <v>76</v>
      </c>
      <c r="D71" s="6" t="s">
        <v>32</v>
      </c>
      <c r="E71" s="28">
        <v>606882.54</v>
      </c>
      <c r="F71" s="28">
        <v>504998</v>
      </c>
      <c r="G71" s="17">
        <f t="shared" si="8"/>
        <v>83.21181888014112</v>
      </c>
    </row>
    <row r="72" spans="1:7" ht="18" customHeight="1">
      <c r="A72" s="7" t="s">
        <v>33</v>
      </c>
      <c r="B72" s="6" t="s">
        <v>4</v>
      </c>
      <c r="C72" s="6" t="s">
        <v>76</v>
      </c>
      <c r="D72" s="6" t="s">
        <v>34</v>
      </c>
      <c r="E72" s="28">
        <f>E73</f>
        <v>450</v>
      </c>
      <c r="F72" s="28">
        <f>F73</f>
        <v>447.18</v>
      </c>
      <c r="G72" s="17">
        <f t="shared" si="8"/>
        <v>99.37333333333333</v>
      </c>
    </row>
    <row r="73" spans="1:7" ht="18" customHeight="1">
      <c r="A73" s="7" t="s">
        <v>35</v>
      </c>
      <c r="B73" s="6" t="s">
        <v>4</v>
      </c>
      <c r="C73" s="6" t="s">
        <v>76</v>
      </c>
      <c r="D73" s="6" t="s">
        <v>36</v>
      </c>
      <c r="E73" s="28">
        <v>450</v>
      </c>
      <c r="F73" s="28">
        <v>447.18</v>
      </c>
      <c r="G73" s="17">
        <f t="shared" si="8"/>
        <v>99.37333333333333</v>
      </c>
    </row>
    <row r="74" spans="1:7" ht="69.75" customHeight="1">
      <c r="A74" s="5" t="s">
        <v>64</v>
      </c>
      <c r="B74" s="6" t="s">
        <v>4</v>
      </c>
      <c r="C74" s="6" t="s">
        <v>77</v>
      </c>
      <c r="D74" s="6" t="s">
        <v>2</v>
      </c>
      <c r="E74" s="28">
        <f>E75</f>
        <v>1342300</v>
      </c>
      <c r="F74" s="28">
        <f>F75</f>
        <v>1342300</v>
      </c>
      <c r="G74" s="17">
        <f t="shared" si="8"/>
        <v>100</v>
      </c>
    </row>
    <row r="75" spans="1:7" ht="18" customHeight="1">
      <c r="A75" s="5" t="s">
        <v>54</v>
      </c>
      <c r="B75" s="6" t="s">
        <v>4</v>
      </c>
      <c r="C75" s="6" t="s">
        <v>77</v>
      </c>
      <c r="D75" s="6" t="s">
        <v>59</v>
      </c>
      <c r="E75" s="28">
        <f>E76</f>
        <v>1342300</v>
      </c>
      <c r="F75" s="28">
        <f>F76</f>
        <v>1342300</v>
      </c>
      <c r="G75" s="17">
        <f t="shared" si="8"/>
        <v>100</v>
      </c>
    </row>
    <row r="76" spans="1:7" ht="18" customHeight="1">
      <c r="A76" s="5" t="s">
        <v>60</v>
      </c>
      <c r="B76" s="6" t="s">
        <v>4</v>
      </c>
      <c r="C76" s="6" t="s">
        <v>77</v>
      </c>
      <c r="D76" s="6" t="s">
        <v>55</v>
      </c>
      <c r="E76" s="28">
        <v>1342300</v>
      </c>
      <c r="F76" s="28">
        <v>1342300</v>
      </c>
      <c r="G76" s="17">
        <f t="shared" si="8"/>
        <v>100</v>
      </c>
    </row>
    <row r="77" spans="1:7" ht="19.5" customHeight="1">
      <c r="A77" s="12" t="s">
        <v>40</v>
      </c>
      <c r="B77" s="13"/>
      <c r="C77" s="13"/>
      <c r="D77" s="13"/>
      <c r="E77" s="15">
        <f>E14+E36+E45+E64+E50</f>
        <v>8576144.780000001</v>
      </c>
      <c r="F77" s="15">
        <f>F14+F36+F45+F64+F50</f>
        <v>8015601.58</v>
      </c>
      <c r="G77" s="27">
        <f t="shared" si="8"/>
        <v>93.4639256404904</v>
      </c>
    </row>
    <row r="78" spans="1:7" ht="18" customHeight="1">
      <c r="A78" s="41" t="s">
        <v>58</v>
      </c>
      <c r="B78" s="42"/>
      <c r="C78" s="43"/>
      <c r="D78" s="44"/>
      <c r="E78" s="33">
        <f>E10-E13</f>
        <v>-879574.540000001</v>
      </c>
      <c r="F78" s="33">
        <f>F10-F13</f>
        <v>-315122.1799999997</v>
      </c>
      <c r="G78" s="32"/>
    </row>
  </sheetData>
  <sheetProtection/>
  <mergeCells count="6">
    <mergeCell ref="A78:B78"/>
    <mergeCell ref="C78:D78"/>
    <mergeCell ref="F7:G7"/>
    <mergeCell ref="E1:G1"/>
    <mergeCell ref="E5:G5"/>
    <mergeCell ref="A6:G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KSP</cp:lastModifiedBy>
  <cp:lastPrinted>2023-01-17T01:48:40Z</cp:lastPrinted>
  <dcterms:created xsi:type="dcterms:W3CDTF">2002-10-08T15:02:13Z</dcterms:created>
  <dcterms:modified xsi:type="dcterms:W3CDTF">2023-01-17T01:49:14Z</dcterms:modified>
  <cp:category/>
  <cp:version/>
  <cp:contentType/>
  <cp:contentStatus/>
</cp:coreProperties>
</file>